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6605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<sst xmlns="http://schemas.openxmlformats.org/spreadsheetml/2006/main" count="339" uniqueCount="147">
  <si>
    <t>№</t>
  </si>
  <si>
    <t>Матрица</t>
  </si>
  <si>
    <t>Автозаказ</t>
  </si>
  <si>
    <t xml:space="preserve">Возвраты </t>
  </si>
  <si>
    <t>Мотивация продавцов (баллы)</t>
  </si>
  <si>
    <t>Технические характеристики поставки</t>
  </si>
  <si>
    <t>Кол-во магазинов отгрузки</t>
  </si>
  <si>
    <t>Согласовано:</t>
  </si>
  <si>
    <t>матрица</t>
  </si>
  <si>
    <t>ко-во магазинов</t>
  </si>
  <si>
    <t>основной поставщик</t>
  </si>
  <si>
    <t>цена в ТР</t>
  </si>
  <si>
    <t>Дата поставки  на магазины:</t>
  </si>
  <si>
    <t xml:space="preserve">Алгоритм ввода </t>
  </si>
  <si>
    <t>код страны происхождения</t>
  </si>
  <si>
    <t>страна происхожения</t>
  </si>
  <si>
    <t>производитель</t>
  </si>
  <si>
    <t>инн производителя</t>
  </si>
  <si>
    <t>кпп производителя</t>
  </si>
  <si>
    <t>имортер</t>
  </si>
  <si>
    <t>инн импортера</t>
  </si>
  <si>
    <t>кпп импортера</t>
  </si>
  <si>
    <t>дк литры</t>
  </si>
  <si>
    <t xml:space="preserve">ретро </t>
  </si>
  <si>
    <r>
      <t xml:space="preserve">SKU </t>
    </r>
    <r>
      <rPr>
        <b/>
        <sz val="10"/>
        <color indexed="8"/>
        <rFont val="Calibri"/>
        <family val="2"/>
      </rPr>
      <t>(НАИМЕНОВАНИЕ ПОЗИЦИИ)</t>
    </r>
  </si>
  <si>
    <t>заполняем в случае заведения алкогольной продукции</t>
  </si>
  <si>
    <t>Лист согласования ввода    номенклатуры в матрицы ТР</t>
  </si>
  <si>
    <t>Код АП</t>
  </si>
  <si>
    <t xml:space="preserve">возвраты </t>
  </si>
  <si>
    <t>вид продукции        ( например водка вино коньяк)</t>
  </si>
  <si>
    <t>Дата поставки на склад  ООО</t>
  </si>
  <si>
    <t>вес</t>
  </si>
  <si>
    <t>поставщик РЦ</t>
  </si>
  <si>
    <t>цена в 4Ф</t>
  </si>
  <si>
    <t>код 4Ф</t>
  </si>
  <si>
    <t>Я 1</t>
  </si>
  <si>
    <t>Я 2</t>
  </si>
  <si>
    <t>цена</t>
  </si>
  <si>
    <t>наценка</t>
  </si>
  <si>
    <t>шк</t>
  </si>
  <si>
    <t>ООО 4Ф</t>
  </si>
  <si>
    <t>код ут</t>
  </si>
  <si>
    <t xml:space="preserve">Дикси </t>
  </si>
  <si>
    <t>Е 1, Е 1 пекарня, Е 1 АЛКОМАРКЕТ,Е 1 АЛКОМАРКЕТ пекарня</t>
  </si>
  <si>
    <t>новая цена Е 1, Е 1 пекарня, Е 1 АЛКОМАРКЕТ,Е 1 АЛКОМАРКЕТ пекарня</t>
  </si>
  <si>
    <t>новая цена Я 1</t>
  </si>
  <si>
    <t>новая цена Я 2</t>
  </si>
  <si>
    <t xml:space="preserve">новая цена закупки в ТР </t>
  </si>
  <si>
    <t>5-КА</t>
  </si>
  <si>
    <t>пролетарская</t>
  </si>
  <si>
    <t>магнит</t>
  </si>
  <si>
    <t>маркировка товара</t>
  </si>
  <si>
    <t>узнаваемая</t>
  </si>
  <si>
    <t>Е 2, Е 2 пекарня, Е 2 АЛКОМАРКЕТ, Е 2 АЛКОМАРКЕТ пекарня</t>
  </si>
  <si>
    <t>АКТИВИА Йогурт ВИШНЯ 2,9% 150гр ПРОМО</t>
  </si>
  <si>
    <t>АКТИВИА Йогурт КЛУБНИКА 2,9% 150гр ПРОМО</t>
  </si>
  <si>
    <t>АКТИВИА Йогурт НАТУРАЛЬНЫЙ 3,5% 150гр</t>
  </si>
  <si>
    <t>АКТИВИА Йогурт ЧЕРНИКА-5 ЗЛ- СЕМ ЛЬНА 2,9% 150гр (12шт)</t>
  </si>
  <si>
    <t>АКТИВИА Кефирная 450гр НАТУРАЛ 1%</t>
  </si>
  <si>
    <t>АКТИВИА ПИТЬЕВАЯ 290гр ЗЛАКИ 2,2%</t>
  </si>
  <si>
    <t>АКТИВИА ПИТЬЕВАЯ 290гр КЛУБНИКА-ЗЕМЛЯНИКА 2%</t>
  </si>
  <si>
    <t>АКТИВИА ПИТЬЕВАЯ 290гр ЧЕРНИКА-5 ЗЛ-СЕМ ЛЬНА 2,1%</t>
  </si>
  <si>
    <t>АКТИМЕЛЬ 100гр КЛУБНИКА 1,5%</t>
  </si>
  <si>
    <t>АКТИМЕЛЬ 6*100 СМОРОДИНА-МАЛИНА 2,5%</t>
  </si>
  <si>
    <t>Велле овсяный завтрак 175гр печеное яблоко</t>
  </si>
  <si>
    <t>Велле питьевой 250 гр черника</t>
  </si>
  <si>
    <t>ДАНИССИМО ДВУСЛ творог 5,1% 140гр ЧЕРН ЧИЗКЕЙК</t>
  </si>
  <si>
    <t>ДАНИССИМО Творог БРАВО ШОКОЛАД 7% 130гр</t>
  </si>
  <si>
    <t>ДАНИССИМО Творог КИВИ 5,5% 130гр</t>
  </si>
  <si>
    <t>ДАНИССИМО Творог ХР.ШАРИКИ НАТУР 7,2% 130гр</t>
  </si>
  <si>
    <t>ДАНОН 250гр термостат НАТУРАЛЬНЫЙ 1,5%</t>
  </si>
  <si>
    <t>ДАНОН Йогурт 110гр ЛЕС. ЯГОДЫ Kids 2,9%</t>
  </si>
  <si>
    <t>ДАНОН Йогурт 110гр ПЕРСИК Kids 2,9%</t>
  </si>
  <si>
    <t>ДАНОН Творог ГРУША-БАНАН 3,6% 170гр</t>
  </si>
  <si>
    <t>ДАНОН Творог КЛУБНИКА-ЗЕМЛЯНИКА 3,6% 170гр</t>
  </si>
  <si>
    <t>Йогурт питьевой "Био-баланс" ГРАНАТ  1,5% 330гр</t>
  </si>
  <si>
    <t>Йогурт питьевой "Био-баланс" ЧЕРНИКА злаки 1,5% 330гр</t>
  </si>
  <si>
    <t>Йогурт"Большая кружка" 2,5% 0,5 земл./злаки</t>
  </si>
  <si>
    <t>Кефир "Свежий" 1% тетра 0,75мл</t>
  </si>
  <si>
    <t>Кефир Простоквашино 2,5% 930гр (новый)</t>
  </si>
  <si>
    <t>Кефирный продукт Био-Баланс 1% 930гр</t>
  </si>
  <si>
    <t>Киндер Макси-Кинг молоко-орехи-карам 36,7% 35гр.</t>
  </si>
  <si>
    <t>КИНДЕР МОЛОЧНЫЙ ЛОМТИК 27,3% 28гр</t>
  </si>
  <si>
    <t>КИНДЕР ПИНГВИ ШОКОЛАД 29,3% 30гр</t>
  </si>
  <si>
    <t>Коктейль мол. СМЕШАРИКИ Ванил.морож. стер.обог.2,5 % 210г</t>
  </si>
  <si>
    <t>Коктейль мол. СМЕШАРИКИ Клубника стер.обог.2,5 %210г</t>
  </si>
  <si>
    <t>Масло БАБА ВАЛЯ сладко-сливочное 82%180гр</t>
  </si>
  <si>
    <t>Масло Брест-Литовское сладко-словочное 82,5% 180г</t>
  </si>
  <si>
    <t>Масло ПРОСТОКВАШИНО крестьянское 72,5 % 180 гр</t>
  </si>
  <si>
    <t>Молоко пастер ПРОСТОКВАШИНО 1,5% 930мл</t>
  </si>
  <si>
    <t>Молоко пастер ПРОСТОКВАШИНО ОТБОРНОЕ 3,4-6% 930мл</t>
  </si>
  <si>
    <t>Молоко пастер СВЕЖЕЕ 2,5% 0,75л</t>
  </si>
  <si>
    <t>Молоко сгущен. Алексеевское ГОСТ 270г сашет АМКК</t>
  </si>
  <si>
    <t>Молоко сгущен. Алексеевское ГОСТ 360г ж/б c крышкой и ключом</t>
  </si>
  <si>
    <t>Молоко стерил ПРОСТОКВАШИНО 1,5%  950 мл</t>
  </si>
  <si>
    <t>Молоко стерил ПРОСТОКВАШИНО 3,2%  950 мл</t>
  </si>
  <si>
    <t>Молоко стерил Тема 200гр 3,2% нов. уп.</t>
  </si>
  <si>
    <t>Молоко стерил Тема 500гр 3,2% нов. уп.</t>
  </si>
  <si>
    <t>Напиток на сыв."Актуаль"  330ГР АПЕЛЬСИН/МАНГО</t>
  </si>
  <si>
    <t>Напиток на сыв."Актуаль"  330гр КЛУБНИКА/МАЛИНА</t>
  </si>
  <si>
    <t>Напиток на сыв."Актуаль"  330ГР ПЕРСИК/МАРАКУЙЯ</t>
  </si>
  <si>
    <t>Напиток на сыв."Актуаль"  930ГР АПЕЛЬСИН/МАНГО</t>
  </si>
  <si>
    <t>Ряженка "Большая Кружка" 4% 0,72кг</t>
  </si>
  <si>
    <t>Сливки Campina для кофе 10% 10гр</t>
  </si>
  <si>
    <t>Сливки ПЕТМОЛ стерил 11% 200мл с крышкой</t>
  </si>
  <si>
    <t>Сливки ПЕТМОЛ стерил 11% 500мл с крышкой</t>
  </si>
  <si>
    <t>Сметана "Простоквашино" 15% 180 гр</t>
  </si>
  <si>
    <t>Сметана "Простоквашино" 15% 315 гр</t>
  </si>
  <si>
    <t>Сметана "Простоквашино" 20% 180 гр</t>
  </si>
  <si>
    <t>Сметана Большая Кружка 15% 330мл</t>
  </si>
  <si>
    <t>Сырок глазир. "Простоквашино" ВАНИЛИН 23% 40гр</t>
  </si>
  <si>
    <t>Сырок глазир. "Простоквашино" ВАРЕНАЯ СГУЩЕНКА 23% 40гр</t>
  </si>
  <si>
    <t>Сырок глазир. Б.Ю.Александров в молочн. шок., с ванилином50г</t>
  </si>
  <si>
    <t>Творог "Свежий" 5% 0,2кг</t>
  </si>
  <si>
    <t>Творог ПРОСТОКВАШИНО 2% 220г Обрам</t>
  </si>
  <si>
    <t>Творог ПРОСТОКВАШИНО зерненый 7% 130гр (ГК 12)</t>
  </si>
  <si>
    <t>29,95/22</t>
  </si>
  <si>
    <t>19,85/16</t>
  </si>
  <si>
    <t>19,9/12</t>
  </si>
  <si>
    <t>19,19/12</t>
  </si>
  <si>
    <t>39,95/29</t>
  </si>
  <si>
    <t>63,9/52,9</t>
  </si>
  <si>
    <t>28,95/24</t>
  </si>
  <si>
    <t>89,95/72</t>
  </si>
  <si>
    <t>104,40/75</t>
  </si>
  <si>
    <t>90,85/81,13</t>
  </si>
  <si>
    <t>58,95/48,90</t>
  </si>
  <si>
    <t>59,90/50,9</t>
  </si>
  <si>
    <t>129/400гр</t>
  </si>
  <si>
    <t>2,5% 53,9/65</t>
  </si>
  <si>
    <t>30,6/26,9</t>
  </si>
  <si>
    <t>32/22,9</t>
  </si>
  <si>
    <t>79/66,9</t>
  </si>
  <si>
    <t xml:space="preserve">узнаваемая </t>
  </si>
  <si>
    <t xml:space="preserve">маркерная </t>
  </si>
  <si>
    <t>не узнаваемая</t>
  </si>
  <si>
    <t>узнаваемы</t>
  </si>
  <si>
    <t>узнаваемые</t>
  </si>
  <si>
    <t>маркерная</t>
  </si>
  <si>
    <t>Данон Трейд</t>
  </si>
  <si>
    <t>Йонас Спб</t>
  </si>
  <si>
    <t>Галактика</t>
  </si>
  <si>
    <t>новая цена Е 2, Е 2 пекарня, Е 2 АЛКОМАРКЕТ,Е 2 АЛКОМАРКЕТ пекарня</t>
  </si>
  <si>
    <t>Маркет Лайн</t>
  </si>
  <si>
    <t>Метро</t>
  </si>
  <si>
    <t>Северторг ООО</t>
  </si>
  <si>
    <t>РЕТРО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</si>
</sst>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"/>
    <numFmt numFmtId="166" formatCode="000000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[$р.-419]_-;\-* #,##0.00[$р.-419]_-;_-* &quot;-&quot;??[$р.-419]_-;_-@_-"/>
    <numFmt numFmtId="173" formatCode="0&quot;%&quot;"/>
    <numFmt numFmtId="174" formatCode="#,##0.00_ ;[Red]\-#,##0.00\ "/>
    <numFmt numFmtId="175" formatCode="0.0"/>
    <numFmt numFmtId="176" formatCode="000000"/>
    <numFmt numFmtId="177" formatCode="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56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8"/>
      <color rgb="FF1F497D"/>
      <name val="Verdan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5" fontId="38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2" borderId="1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/>
    </xf>
    <xf numFmtId="0" fontId="58" fillId="2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9" fillId="34" borderId="16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4" fillId="24" borderId="16" xfId="57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9" fillId="34" borderId="1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9" fontId="63" fillId="35" borderId="11" xfId="0" applyNumberFormat="1" applyFont="1" applyFill="1" applyBorder="1" applyAlignment="1">
      <alignment horizontal="center" vertical="center" wrapText="1"/>
    </xf>
    <xf numFmtId="0" fontId="4" fillId="24" borderId="19" xfId="57" applyFont="1" applyFill="1" applyBorder="1" applyAlignment="1">
      <alignment horizontal="center" vertical="center" wrapText="1"/>
      <protection/>
    </xf>
    <xf numFmtId="0" fontId="0" fillId="16" borderId="18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27" borderId="17" xfId="0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9" fontId="6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61" applyNumberFormat="1" applyFont="1" applyBorder="1" applyAlignment="1">
      <alignment horizontal="left" vertical="center"/>
      <protection/>
    </xf>
    <xf numFmtId="164" fontId="3" fillId="0" borderId="11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 wrapText="1"/>
      <protection/>
    </xf>
    <xf numFmtId="1" fontId="3" fillId="0" borderId="11" xfId="61" applyNumberFormat="1" applyFont="1" applyBorder="1" applyAlignment="1">
      <alignment horizontal="center" vertical="center" wrapText="1"/>
      <protection/>
    </xf>
    <xf numFmtId="9" fontId="59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0" fontId="58" fillId="2" borderId="13" xfId="0" applyFont="1" applyFill="1" applyBorder="1" applyAlignment="1">
      <alignment horizontal="left" vertical="center"/>
    </xf>
    <xf numFmtId="176" fontId="0" fillId="36" borderId="11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0" fillId="27" borderId="21" xfId="0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8" fillId="2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9" fontId="63" fillId="35" borderId="0" xfId="0" applyNumberFormat="1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/>
    </xf>
    <xf numFmtId="0" fontId="0" fillId="16" borderId="19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20" xfId="0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 vertical="center"/>
    </xf>
    <xf numFmtId="164" fontId="3" fillId="0" borderId="0" xfId="61" applyNumberFormat="1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center" vertical="center" wrapText="1"/>
      <protection/>
    </xf>
    <xf numFmtId="1" fontId="3" fillId="0" borderId="0" xfId="61" applyNumberFormat="1" applyFont="1" applyBorder="1" applyAlignment="1">
      <alignment horizontal="center" vertical="center" wrapText="1"/>
      <protection/>
    </xf>
    <xf numFmtId="9" fontId="5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9" fontId="64" fillId="0" borderId="0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2" fontId="0" fillId="36" borderId="21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3" fillId="36" borderId="11" xfId="61" applyNumberFormat="1" applyFont="1" applyFill="1" applyBorder="1" applyAlignment="1">
      <alignment horizontal="left" vertical="center"/>
      <protection/>
    </xf>
    <xf numFmtId="0" fontId="62" fillId="36" borderId="11" xfId="0" applyFont="1" applyFill="1" applyBorder="1" applyAlignment="1">
      <alignment horizontal="center" vertical="center"/>
    </xf>
    <xf numFmtId="164" fontId="3" fillId="36" borderId="11" xfId="61" applyNumberFormat="1" applyFont="1" applyFill="1" applyBorder="1" applyAlignment="1">
      <alignment horizontal="center" vertical="center"/>
      <protection/>
    </xf>
    <xf numFmtId="0" fontId="59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3" fillId="36" borderId="11" xfId="61" applyNumberFormat="1" applyFont="1" applyFill="1" applyBorder="1" applyAlignment="1">
      <alignment horizontal="center" vertical="center" wrapText="1"/>
      <protection/>
    </xf>
    <xf numFmtId="1" fontId="3" fillId="36" borderId="11" xfId="61" applyNumberFormat="1" applyFont="1" applyFill="1" applyBorder="1" applyAlignment="1">
      <alignment horizontal="center" vertical="center" wrapText="1"/>
      <protection/>
    </xf>
    <xf numFmtId="2" fontId="0" fillId="36" borderId="11" xfId="0" applyNumberFormat="1" applyFill="1" applyBorder="1" applyAlignment="1">
      <alignment/>
    </xf>
    <xf numFmtId="2" fontId="0" fillId="36" borderId="11" xfId="0" applyNumberForma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9" fontId="64" fillId="36" borderId="11" xfId="0" applyNumberFormat="1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49" fontId="0" fillId="36" borderId="23" xfId="0" applyNumberFormat="1" applyFill="1" applyBorder="1" applyAlignment="1">
      <alignment horizontal="center"/>
    </xf>
    <xf numFmtId="0" fontId="3" fillId="0" borderId="0" xfId="61" applyNumberFormat="1" applyFont="1" applyBorder="1" applyAlignment="1">
      <alignment horizontal="left" vertical="center"/>
      <protection/>
    </xf>
    <xf numFmtId="0" fontId="65" fillId="36" borderId="2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164" fontId="3" fillId="0" borderId="23" xfId="61" applyNumberFormat="1" applyFont="1" applyBorder="1" applyAlignment="1">
      <alignment horizontal="center" vertical="center"/>
      <protection/>
    </xf>
    <xf numFmtId="0" fontId="59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0" borderId="23" xfId="61" applyNumberFormat="1" applyFont="1" applyBorder="1" applyAlignment="1">
      <alignment horizontal="center" vertical="center" wrapText="1"/>
      <protection/>
    </xf>
    <xf numFmtId="1" fontId="3" fillId="0" borderId="23" xfId="61" applyNumberFormat="1" applyFont="1" applyBorder="1" applyAlignment="1">
      <alignment horizontal="center" vertical="center" wrapText="1"/>
      <protection/>
    </xf>
    <xf numFmtId="2" fontId="0" fillId="36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9" fontId="64" fillId="0" borderId="2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36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66" fillId="36" borderId="11" xfId="0" applyFont="1" applyFill="1" applyBorder="1" applyAlignment="1">
      <alignment vertical="center" wrapText="1"/>
    </xf>
    <xf numFmtId="0" fontId="67" fillId="36" borderId="11" xfId="0" applyFont="1" applyFill="1" applyBorder="1" applyAlignment="1">
      <alignment wrapText="1"/>
    </xf>
    <xf numFmtId="0" fontId="67" fillId="36" borderId="11" xfId="0" applyFont="1" applyFill="1" applyBorder="1" applyAlignment="1">
      <alignment horizontal="left" wrapText="1"/>
    </xf>
    <xf numFmtId="0" fontId="66" fillId="36" borderId="23" xfId="0" applyFont="1" applyFill="1" applyBorder="1" applyAlignment="1">
      <alignment vertical="center" wrapText="1"/>
    </xf>
    <xf numFmtId="0" fontId="59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/>
    </xf>
    <xf numFmtId="0" fontId="3" fillId="12" borderId="11" xfId="61" applyNumberFormat="1" applyFont="1" applyFill="1" applyBorder="1" applyAlignment="1">
      <alignment horizontal="left" vertical="center"/>
      <protection/>
    </xf>
    <xf numFmtId="0" fontId="66" fillId="12" borderId="11" xfId="0" applyFont="1" applyFill="1" applyBorder="1" applyAlignment="1">
      <alignment vertical="center" wrapText="1"/>
    </xf>
    <xf numFmtId="0" fontId="65" fillId="12" borderId="11" xfId="0" applyFont="1" applyFill="1" applyBorder="1" applyAlignment="1">
      <alignment horizontal="center" vertical="center"/>
    </xf>
    <xf numFmtId="0" fontId="62" fillId="12" borderId="11" xfId="0" applyFont="1" applyFill="1" applyBorder="1" applyAlignment="1">
      <alignment horizontal="center" vertical="center"/>
    </xf>
    <xf numFmtId="164" fontId="3" fillId="12" borderId="11" xfId="61" applyNumberFormat="1" applyFont="1" applyFill="1" applyBorder="1" applyAlignment="1">
      <alignment horizontal="center" vertical="center"/>
      <protection/>
    </xf>
    <xf numFmtId="0" fontId="59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3" fillId="12" borderId="11" xfId="61" applyNumberFormat="1" applyFont="1" applyFill="1" applyBorder="1" applyAlignment="1">
      <alignment horizontal="center" vertical="center" wrapText="1"/>
      <protection/>
    </xf>
    <xf numFmtId="1" fontId="3" fillId="12" borderId="11" xfId="61" applyNumberFormat="1" applyFont="1" applyFill="1" applyBorder="1" applyAlignment="1">
      <alignment horizontal="center" vertical="center" wrapText="1"/>
      <protection/>
    </xf>
    <xf numFmtId="9" fontId="59" fillId="12" borderId="11" xfId="0" applyNumberFormat="1" applyFont="1" applyFill="1" applyBorder="1" applyAlignment="1">
      <alignment horizontal="center" vertical="center"/>
    </xf>
    <xf numFmtId="2" fontId="0" fillId="12" borderId="11" xfId="0" applyNumberFormat="1" applyFill="1" applyBorder="1" applyAlignment="1">
      <alignment/>
    </xf>
    <xf numFmtId="2" fontId="0" fillId="12" borderId="11" xfId="0" applyNumberFormat="1" applyFill="1" applyBorder="1" applyAlignment="1">
      <alignment horizontal="center"/>
    </xf>
    <xf numFmtId="2" fontId="0" fillId="12" borderId="11" xfId="0" applyNumberFormat="1" applyFill="1" applyBorder="1" applyAlignment="1">
      <alignment horizontal="center" vertical="center"/>
    </xf>
    <xf numFmtId="2" fontId="0" fillId="12" borderId="11" xfId="0" applyNumberFormat="1" applyFont="1" applyFill="1" applyBorder="1" applyAlignment="1">
      <alignment horizontal="center" vertical="center"/>
    </xf>
    <xf numFmtId="9" fontId="64" fillId="12" borderId="11" xfId="0" applyNumberFormat="1" applyFont="1" applyFill="1" applyBorder="1" applyAlignment="1">
      <alignment horizontal="center" vertical="center"/>
    </xf>
    <xf numFmtId="2" fontId="0" fillId="12" borderId="21" xfId="0" applyNumberFormat="1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vertical="center"/>
    </xf>
    <xf numFmtId="176" fontId="0" fillId="12" borderId="11" xfId="0" applyNumberFormat="1" applyFill="1" applyBorder="1" applyAlignment="1">
      <alignment horizontal="center"/>
    </xf>
    <xf numFmtId="0" fontId="67" fillId="12" borderId="11" xfId="0" applyFont="1" applyFill="1" applyBorder="1" applyAlignment="1">
      <alignment wrapText="1"/>
    </xf>
    <xf numFmtId="0" fontId="0" fillId="12" borderId="11" xfId="0" applyFill="1" applyBorder="1" applyAlignment="1">
      <alignment horizontal="center"/>
    </xf>
    <xf numFmtId="49" fontId="0" fillId="12" borderId="11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/>
    </xf>
    <xf numFmtId="0" fontId="59" fillId="12" borderId="23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16" borderId="26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0" fillId="17" borderId="26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27" xfId="0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/>
    </xf>
  </cellXfs>
  <cellStyles count="5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Normal_CrossWareMoving" xfId="35"/>
    <cellStyle name="SAPMemberCell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3" xfId="58"/>
    <cellStyle name="Обычный 2 4" xfId="59"/>
    <cellStyle name="Обычный 5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8"/>
  <sheetViews>
    <sheetView tabSelected="1" zoomScale="85" zoomScaleNormal="85" zoomScalePageLayoutView="0" workbookViewId="0" topLeftCell="A1">
      <pane xSplit="5" ySplit="5" topLeftCell="AM1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P16" sqref="AP16"/>
    </sheetView>
  </sheetViews>
  <sheetFormatPr defaultColWidth="9.140625" defaultRowHeight="15" outlineLevelCol="1"/>
  <cols>
    <col min="1" max="1" width="6.421875" style="1" customWidth="1"/>
    <col min="2" max="2" width="15.57421875" style="1" customWidth="1"/>
    <col min="3" max="3" width="21.28125" style="1" customWidth="1"/>
    <col min="4" max="4" width="13.140625" style="1" customWidth="1"/>
    <col min="5" max="5" width="77.00390625" style="2" customWidth="1"/>
    <col min="6" max="6" width="15.140625" style="2" customWidth="1"/>
    <col min="7" max="7" width="16.140625" style="1" customWidth="1"/>
    <col min="8" max="8" width="20.00390625" style="1" customWidth="1"/>
    <col min="9" max="9" width="10.00390625" style="1" hidden="1" customWidth="1"/>
    <col min="10" max="10" width="24.421875" style="2" hidden="1" customWidth="1" outlineLevel="1"/>
    <col min="11" max="11" width="6.8515625" style="2" hidden="1" customWidth="1" outlineLevel="1"/>
    <col min="12" max="12" width="18.421875" style="1" hidden="1" customWidth="1" outlineLevel="1"/>
    <col min="13" max="13" width="12.57421875" style="0" hidden="1" customWidth="1" collapsed="1"/>
    <col min="14" max="14" width="9.140625" style="0" hidden="1" customWidth="1"/>
    <col min="15" max="15" width="16.140625" style="0" hidden="1" customWidth="1"/>
    <col min="16" max="16" width="15.421875" style="0" hidden="1" customWidth="1"/>
    <col min="17" max="17" width="11.28125" style="0" hidden="1" customWidth="1"/>
    <col min="18" max="18" width="9.421875" style="0" hidden="1" customWidth="1"/>
    <col min="19" max="19" width="12.8515625" style="0" hidden="1" customWidth="1"/>
    <col min="20" max="20" width="11.7109375" style="0" hidden="1" customWidth="1"/>
    <col min="21" max="21" width="16.00390625" style="0" hidden="1" customWidth="1"/>
    <col min="22" max="22" width="8.7109375" style="0" hidden="1" customWidth="1"/>
    <col min="23" max="23" width="9.140625" style="0" hidden="1" customWidth="1"/>
    <col min="24" max="24" width="11.140625" style="0" customWidth="1"/>
    <col min="25" max="25" width="11.7109375" style="0" hidden="1" customWidth="1"/>
    <col min="26" max="34" width="11.7109375" style="0" customWidth="1"/>
    <col min="35" max="35" width="12.00390625" style="0" customWidth="1"/>
    <col min="36" max="39" width="11.7109375" style="0" customWidth="1"/>
    <col min="40" max="40" width="28.57421875" style="0" customWidth="1"/>
    <col min="41" max="41" width="11.7109375" style="0" customWidth="1"/>
    <col min="42" max="42" width="15.8515625" style="0" customWidth="1"/>
    <col min="43" max="44" width="11.7109375" style="0" customWidth="1"/>
    <col min="45" max="46" width="12.7109375" style="0" customWidth="1"/>
    <col min="47" max="48" width="11.7109375" style="0" customWidth="1"/>
    <col min="55" max="55" width="20.421875" style="0" customWidth="1"/>
    <col min="56" max="56" width="21.421875" style="0" customWidth="1"/>
    <col min="57" max="57" width="16.57421875" style="0" customWidth="1"/>
    <col min="58" max="58" width="18.28125" style="0" customWidth="1"/>
  </cols>
  <sheetData>
    <row r="1" spans="2:8" ht="23.25">
      <c r="B1" s="5" t="s">
        <v>26</v>
      </c>
      <c r="C1" s="5"/>
      <c r="G1" s="27"/>
      <c r="H1" s="27"/>
    </row>
    <row r="2" spans="2:3" ht="15">
      <c r="B2" s="19" t="s">
        <v>30</v>
      </c>
      <c r="C2" s="19"/>
    </row>
    <row r="3" spans="2:3" ht="15.75" thickBot="1">
      <c r="B3" s="19" t="s">
        <v>12</v>
      </c>
      <c r="C3" s="19"/>
    </row>
    <row r="4" spans="13:58" ht="63" customHeight="1" thickBot="1">
      <c r="M4" s="7" t="s">
        <v>25</v>
      </c>
      <c r="N4" s="7"/>
      <c r="O4" s="7"/>
      <c r="P4" s="7"/>
      <c r="Q4" s="7"/>
      <c r="R4" s="7"/>
      <c r="S4" s="7"/>
      <c r="T4" s="7"/>
      <c r="U4" s="7"/>
      <c r="V4" s="7"/>
      <c r="W4" s="7"/>
      <c r="AB4" s="158" t="s">
        <v>43</v>
      </c>
      <c r="AC4" s="158"/>
      <c r="AD4" s="159"/>
      <c r="AE4" s="160" t="s">
        <v>53</v>
      </c>
      <c r="AF4" s="158"/>
      <c r="AG4" s="159"/>
      <c r="AH4" s="161" t="s">
        <v>35</v>
      </c>
      <c r="AI4" s="162"/>
      <c r="AJ4" s="163"/>
      <c r="AK4" s="161" t="s">
        <v>36</v>
      </c>
      <c r="AL4" s="162"/>
      <c r="AM4" s="162"/>
      <c r="AN4" s="90"/>
      <c r="AO4" s="82"/>
      <c r="AP4" s="154"/>
      <c r="AQ4" s="165" t="s">
        <v>44</v>
      </c>
      <c r="AR4" s="165"/>
      <c r="AS4" s="167"/>
      <c r="AT4" s="164" t="s">
        <v>142</v>
      </c>
      <c r="AU4" s="165"/>
      <c r="AV4" s="167"/>
      <c r="AW4" s="164" t="s">
        <v>45</v>
      </c>
      <c r="AX4" s="165"/>
      <c r="AY4" s="165"/>
      <c r="AZ4" s="166" t="s">
        <v>46</v>
      </c>
      <c r="BA4" s="166"/>
      <c r="BB4" s="166"/>
      <c r="BC4" s="84" t="s">
        <v>48</v>
      </c>
      <c r="BD4" s="84" t="s">
        <v>42</v>
      </c>
      <c r="BE4" s="84" t="s">
        <v>50</v>
      </c>
      <c r="BF4" s="86"/>
    </row>
    <row r="5" spans="1:58" s="8" customFormat="1" ht="49.5" customHeight="1">
      <c r="A5" s="20" t="s">
        <v>0</v>
      </c>
      <c r="B5" s="13" t="s">
        <v>41</v>
      </c>
      <c r="C5" s="13" t="s">
        <v>39</v>
      </c>
      <c r="D5" s="13" t="s">
        <v>34</v>
      </c>
      <c r="E5" s="14" t="s">
        <v>24</v>
      </c>
      <c r="F5" s="14" t="s">
        <v>31</v>
      </c>
      <c r="G5" s="15" t="s">
        <v>10</v>
      </c>
      <c r="H5" s="15" t="s">
        <v>32</v>
      </c>
      <c r="I5" s="16" t="s">
        <v>31</v>
      </c>
      <c r="J5" s="16" t="s">
        <v>8</v>
      </c>
      <c r="K5" s="16" t="s">
        <v>9</v>
      </c>
      <c r="L5" s="16" t="s">
        <v>28</v>
      </c>
      <c r="M5" s="29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  <c r="T5" s="17" t="s">
        <v>21</v>
      </c>
      <c r="U5" s="17" t="s">
        <v>29</v>
      </c>
      <c r="V5" s="17" t="s">
        <v>27</v>
      </c>
      <c r="W5" s="17" t="s">
        <v>22</v>
      </c>
      <c r="X5" s="16" t="s">
        <v>23</v>
      </c>
      <c r="Y5" s="18" t="s">
        <v>33</v>
      </c>
      <c r="Z5" s="18" t="s">
        <v>33</v>
      </c>
      <c r="AA5" s="18" t="s">
        <v>11</v>
      </c>
      <c r="AB5" s="61" t="s">
        <v>37</v>
      </c>
      <c r="AC5" s="31" t="s">
        <v>38</v>
      </c>
      <c r="AD5" s="32"/>
      <c r="AE5" s="30" t="s">
        <v>37</v>
      </c>
      <c r="AF5" s="31" t="s">
        <v>38</v>
      </c>
      <c r="AG5" s="32"/>
      <c r="AH5" s="33" t="s">
        <v>37</v>
      </c>
      <c r="AI5" s="34" t="s">
        <v>38</v>
      </c>
      <c r="AJ5" s="35"/>
      <c r="AK5" s="33" t="s">
        <v>37</v>
      </c>
      <c r="AL5" s="34" t="s">
        <v>38</v>
      </c>
      <c r="AM5" s="51"/>
      <c r="AN5" s="88" t="s">
        <v>51</v>
      </c>
      <c r="AO5" s="82" t="s">
        <v>47</v>
      </c>
      <c r="AP5" s="82" t="s">
        <v>146</v>
      </c>
      <c r="AQ5" s="62" t="s">
        <v>37</v>
      </c>
      <c r="AR5" s="63" t="s">
        <v>38</v>
      </c>
      <c r="AS5" s="64"/>
      <c r="AT5" s="65" t="s">
        <v>37</v>
      </c>
      <c r="AU5" s="63" t="s">
        <v>38</v>
      </c>
      <c r="AV5" s="64"/>
      <c r="AW5" s="65" t="s">
        <v>37</v>
      </c>
      <c r="AX5" s="63" t="s">
        <v>38</v>
      </c>
      <c r="AY5" s="66"/>
      <c r="AZ5" s="83" t="s">
        <v>37</v>
      </c>
      <c r="BA5" s="83" t="s">
        <v>38</v>
      </c>
      <c r="BB5" s="83"/>
      <c r="BC5" s="53" t="s">
        <v>49</v>
      </c>
      <c r="BD5" s="53" t="s">
        <v>49</v>
      </c>
      <c r="BE5" s="53"/>
      <c r="BF5" s="87"/>
    </row>
    <row r="6" spans="1:58" s="12" customFormat="1" ht="18.75">
      <c r="A6" s="23">
        <v>1</v>
      </c>
      <c r="B6" s="90"/>
      <c r="C6" s="60"/>
      <c r="D6" s="40"/>
      <c r="E6" s="123" t="s">
        <v>54</v>
      </c>
      <c r="F6" s="59"/>
      <c r="G6" s="25" t="s">
        <v>40</v>
      </c>
      <c r="H6" s="25" t="s">
        <v>139</v>
      </c>
      <c r="I6" s="41"/>
      <c r="J6" s="25"/>
      <c r="K6" s="25"/>
      <c r="L6" s="39"/>
      <c r="M6" s="38"/>
      <c r="N6" s="38"/>
      <c r="O6" s="42"/>
      <c r="P6" s="43"/>
      <c r="Q6" s="43"/>
      <c r="R6" s="38"/>
      <c r="S6" s="38"/>
      <c r="T6" s="38"/>
      <c r="U6" s="38"/>
      <c r="V6" s="38"/>
      <c r="W6" s="38"/>
      <c r="X6" s="44">
        <v>0.05</v>
      </c>
      <c r="Y6" s="45"/>
      <c r="Z6" s="50"/>
      <c r="AA6" s="46">
        <v>25.63</v>
      </c>
      <c r="AB6" s="36">
        <v>37</v>
      </c>
      <c r="AC6" s="37">
        <f>AB6/AA6-100%</f>
        <v>0.443620756925478</v>
      </c>
      <c r="AD6" s="36">
        <f>AB6-AA6</f>
        <v>11.370000000000001</v>
      </c>
      <c r="AE6" s="36">
        <v>39</v>
      </c>
      <c r="AF6" s="37">
        <f>AE6/AA6-100%</f>
        <v>0.5216543113538823</v>
      </c>
      <c r="AG6" s="36">
        <f>AE6-AA6</f>
        <v>13.370000000000001</v>
      </c>
      <c r="AH6" s="36">
        <v>31.5</v>
      </c>
      <c r="AI6" s="37">
        <f>AH6/AA6-100%</f>
        <v>0.2290284822473665</v>
      </c>
      <c r="AJ6" s="36">
        <f>AH6-AA6</f>
        <v>5.870000000000001</v>
      </c>
      <c r="AK6" s="36">
        <v>32.9</v>
      </c>
      <c r="AL6" s="37">
        <f>AK6/AA6-100%</f>
        <v>0.2836519703472493</v>
      </c>
      <c r="AM6" s="52">
        <f>AK6-AA6</f>
        <v>7.27</v>
      </c>
      <c r="AN6" s="89" t="s">
        <v>133</v>
      </c>
      <c r="AO6" s="52">
        <v>25.96</v>
      </c>
      <c r="AP6" s="168">
        <v>0.05</v>
      </c>
      <c r="AQ6" s="85"/>
      <c r="AR6" s="37"/>
      <c r="AS6" s="36"/>
      <c r="AT6" s="85"/>
      <c r="AU6" s="37"/>
      <c r="AV6" s="36"/>
      <c r="AW6" s="36"/>
      <c r="AX6" s="37"/>
      <c r="AY6" s="52"/>
      <c r="AZ6" s="36"/>
      <c r="BA6" s="37"/>
      <c r="BB6" s="36"/>
      <c r="BC6" s="54">
        <v>29.95</v>
      </c>
      <c r="BD6" s="54">
        <v>29.95</v>
      </c>
      <c r="BE6" s="54" t="s">
        <v>116</v>
      </c>
      <c r="BF6" s="54"/>
    </row>
    <row r="7" spans="1:58" s="12" customFormat="1" ht="18.75">
      <c r="A7" s="23">
        <f>A6+1</f>
        <v>2</v>
      </c>
      <c r="B7" s="90"/>
      <c r="C7" s="60"/>
      <c r="D7" s="40"/>
      <c r="E7" s="123" t="s">
        <v>55</v>
      </c>
      <c r="F7" s="59"/>
      <c r="G7" s="25" t="s">
        <v>40</v>
      </c>
      <c r="H7" s="25" t="s">
        <v>139</v>
      </c>
      <c r="I7" s="41"/>
      <c r="J7" s="25"/>
      <c r="K7" s="25"/>
      <c r="L7" s="39"/>
      <c r="M7" s="38"/>
      <c r="N7" s="38"/>
      <c r="O7" s="42"/>
      <c r="P7" s="43"/>
      <c r="Q7" s="43"/>
      <c r="R7" s="38"/>
      <c r="S7" s="38"/>
      <c r="T7" s="38"/>
      <c r="U7" s="38"/>
      <c r="V7" s="38"/>
      <c r="W7" s="38"/>
      <c r="X7" s="44">
        <v>0.05</v>
      </c>
      <c r="Y7" s="45"/>
      <c r="Z7" s="50"/>
      <c r="AA7" s="46">
        <v>25.63</v>
      </c>
      <c r="AB7" s="36">
        <v>37</v>
      </c>
      <c r="AC7" s="37">
        <f aca="true" t="shared" si="0" ref="AC7:AC67">AB7/AA7-100%</f>
        <v>0.443620756925478</v>
      </c>
      <c r="AD7" s="36">
        <f aca="true" t="shared" si="1" ref="AD7:AD67">AB7-AA7</f>
        <v>11.370000000000001</v>
      </c>
      <c r="AE7" s="36">
        <v>39</v>
      </c>
      <c r="AF7" s="37">
        <f aca="true" t="shared" si="2" ref="AF7:AF67">AE7/AA7-100%</f>
        <v>0.5216543113538823</v>
      </c>
      <c r="AG7" s="36">
        <f aca="true" t="shared" si="3" ref="AG7:AG67">AE7-AA7</f>
        <v>13.370000000000001</v>
      </c>
      <c r="AH7" s="36">
        <v>31.5</v>
      </c>
      <c r="AI7" s="37">
        <f aca="true" t="shared" si="4" ref="AI7:AI67">AH7/AA7-100%</f>
        <v>0.2290284822473665</v>
      </c>
      <c r="AJ7" s="36">
        <f aca="true" t="shared" si="5" ref="AJ7:AJ67">AH7-AA7</f>
        <v>5.870000000000001</v>
      </c>
      <c r="AK7" s="36">
        <v>32.9</v>
      </c>
      <c r="AL7" s="37">
        <f aca="true" t="shared" si="6" ref="AL7:AL67">AK7/AA7-100%</f>
        <v>0.2836519703472493</v>
      </c>
      <c r="AM7" s="52">
        <f aca="true" t="shared" si="7" ref="AM7:AM67">AK7-AA7</f>
        <v>7.27</v>
      </c>
      <c r="AN7" s="89" t="s">
        <v>133</v>
      </c>
      <c r="AO7" s="52">
        <v>25.96</v>
      </c>
      <c r="AP7" s="168">
        <v>0.05</v>
      </c>
      <c r="AQ7" s="85"/>
      <c r="AR7" s="37"/>
      <c r="AS7" s="36"/>
      <c r="AT7" s="85"/>
      <c r="AU7" s="37"/>
      <c r="AV7" s="36"/>
      <c r="AW7" s="36"/>
      <c r="AX7" s="37"/>
      <c r="AY7" s="52"/>
      <c r="AZ7" s="36"/>
      <c r="BA7" s="37"/>
      <c r="BB7" s="36"/>
      <c r="BC7" s="54">
        <v>29.95</v>
      </c>
      <c r="BD7" s="54"/>
      <c r="BE7" s="54"/>
      <c r="BF7" s="54"/>
    </row>
    <row r="8" spans="1:58" s="12" customFormat="1" ht="18.75">
      <c r="A8" s="23">
        <f aca="true" t="shared" si="8" ref="A8:A67">A7+1</f>
        <v>3</v>
      </c>
      <c r="B8" s="90"/>
      <c r="C8" s="60"/>
      <c r="D8" s="40"/>
      <c r="E8" s="123" t="s">
        <v>56</v>
      </c>
      <c r="F8" s="59"/>
      <c r="G8" s="25" t="s">
        <v>40</v>
      </c>
      <c r="H8" s="25" t="s">
        <v>139</v>
      </c>
      <c r="I8" s="41"/>
      <c r="J8" s="25"/>
      <c r="K8" s="25"/>
      <c r="L8" s="39"/>
      <c r="M8" s="38"/>
      <c r="N8" s="38"/>
      <c r="O8" s="42"/>
      <c r="P8" s="43"/>
      <c r="Q8" s="43"/>
      <c r="R8" s="38"/>
      <c r="S8" s="38"/>
      <c r="T8" s="38"/>
      <c r="U8" s="38"/>
      <c r="V8" s="38"/>
      <c r="W8" s="38"/>
      <c r="X8" s="44">
        <v>0.05</v>
      </c>
      <c r="Y8" s="45"/>
      <c r="Z8" s="50"/>
      <c r="AA8" s="46">
        <v>21.78</v>
      </c>
      <c r="AB8" s="36">
        <v>32</v>
      </c>
      <c r="AC8" s="37">
        <f t="shared" si="0"/>
        <v>0.4692378328741964</v>
      </c>
      <c r="AD8" s="36">
        <f t="shared" si="1"/>
        <v>10.219999999999999</v>
      </c>
      <c r="AE8" s="36">
        <v>33</v>
      </c>
      <c r="AF8" s="37">
        <f t="shared" si="2"/>
        <v>0.5151515151515151</v>
      </c>
      <c r="AG8" s="36">
        <f t="shared" si="3"/>
        <v>11.219999999999999</v>
      </c>
      <c r="AH8" s="36">
        <v>26.9</v>
      </c>
      <c r="AI8" s="37">
        <f t="shared" si="4"/>
        <v>0.2350780532598713</v>
      </c>
      <c r="AJ8" s="36">
        <f t="shared" si="5"/>
        <v>5.119999999999997</v>
      </c>
      <c r="AK8" s="36">
        <v>27.9</v>
      </c>
      <c r="AL8" s="37">
        <f t="shared" si="6"/>
        <v>0.28099173553719003</v>
      </c>
      <c r="AM8" s="52">
        <f t="shared" si="7"/>
        <v>6.119999999999997</v>
      </c>
      <c r="AN8" s="89" t="s">
        <v>133</v>
      </c>
      <c r="AO8" s="52">
        <v>22</v>
      </c>
      <c r="AP8" s="168">
        <v>0.05</v>
      </c>
      <c r="AQ8" s="85"/>
      <c r="AR8" s="37"/>
      <c r="AS8" s="36"/>
      <c r="AT8" s="85"/>
      <c r="AU8" s="37"/>
      <c r="AV8" s="36"/>
      <c r="AW8" s="36"/>
      <c r="AX8" s="37"/>
      <c r="AY8" s="52"/>
      <c r="AZ8" s="36"/>
      <c r="BA8" s="37"/>
      <c r="BB8" s="36"/>
      <c r="BC8" s="54">
        <v>23.95</v>
      </c>
      <c r="BD8" s="54">
        <v>23.9</v>
      </c>
      <c r="BE8" s="54"/>
      <c r="BF8" s="54"/>
    </row>
    <row r="9" spans="1:58" s="12" customFormat="1" ht="37.5">
      <c r="A9" s="23">
        <f t="shared" si="8"/>
        <v>4</v>
      </c>
      <c r="B9" s="90"/>
      <c r="C9" s="60"/>
      <c r="D9" s="40"/>
      <c r="E9" s="123" t="s">
        <v>57</v>
      </c>
      <c r="F9" s="59"/>
      <c r="G9" s="25" t="s">
        <v>40</v>
      </c>
      <c r="H9" s="25" t="s">
        <v>139</v>
      </c>
      <c r="I9" s="41"/>
      <c r="J9" s="25"/>
      <c r="K9" s="25"/>
      <c r="L9" s="39"/>
      <c r="M9" s="38"/>
      <c r="N9" s="38"/>
      <c r="O9" s="42"/>
      <c r="P9" s="43"/>
      <c r="Q9" s="43"/>
      <c r="R9" s="38"/>
      <c r="S9" s="38"/>
      <c r="T9" s="38"/>
      <c r="U9" s="38"/>
      <c r="V9" s="38"/>
      <c r="W9" s="38"/>
      <c r="X9" s="44">
        <v>0.05</v>
      </c>
      <c r="Y9" s="45"/>
      <c r="Z9" s="50"/>
      <c r="AA9" s="46">
        <v>25.63</v>
      </c>
      <c r="AB9" s="36">
        <v>37</v>
      </c>
      <c r="AC9" s="37">
        <f t="shared" si="0"/>
        <v>0.443620756925478</v>
      </c>
      <c r="AD9" s="36">
        <f t="shared" si="1"/>
        <v>11.370000000000001</v>
      </c>
      <c r="AE9" s="36">
        <v>39</v>
      </c>
      <c r="AF9" s="37">
        <f t="shared" si="2"/>
        <v>0.5216543113538823</v>
      </c>
      <c r="AG9" s="36">
        <f t="shared" si="3"/>
        <v>13.370000000000001</v>
      </c>
      <c r="AH9" s="36">
        <v>31.5</v>
      </c>
      <c r="AI9" s="37">
        <f t="shared" si="4"/>
        <v>0.2290284822473665</v>
      </c>
      <c r="AJ9" s="36">
        <f t="shared" si="5"/>
        <v>5.870000000000001</v>
      </c>
      <c r="AK9" s="36">
        <v>32.9</v>
      </c>
      <c r="AL9" s="37">
        <f t="shared" si="6"/>
        <v>0.2836519703472493</v>
      </c>
      <c r="AM9" s="52">
        <f t="shared" si="7"/>
        <v>7.27</v>
      </c>
      <c r="AN9" s="89" t="s">
        <v>133</v>
      </c>
      <c r="AO9" s="52">
        <v>25.96</v>
      </c>
      <c r="AP9" s="168">
        <v>0.05</v>
      </c>
      <c r="AQ9" s="85"/>
      <c r="AR9" s="37"/>
      <c r="AS9" s="36"/>
      <c r="AT9" s="85"/>
      <c r="AU9" s="37"/>
      <c r="AV9" s="36"/>
      <c r="AW9" s="36"/>
      <c r="AX9" s="37"/>
      <c r="AY9" s="52"/>
      <c r="AZ9" s="36"/>
      <c r="BA9" s="37"/>
      <c r="BB9" s="36"/>
      <c r="BC9" s="54">
        <v>29.95</v>
      </c>
      <c r="BD9" s="54"/>
      <c r="BE9" s="54"/>
      <c r="BF9" s="54"/>
    </row>
    <row r="10" spans="1:58" s="12" customFormat="1" ht="18.75">
      <c r="A10" s="23">
        <f t="shared" si="8"/>
        <v>5</v>
      </c>
      <c r="B10" s="90"/>
      <c r="C10" s="48"/>
      <c r="D10" s="40"/>
      <c r="E10" s="124" t="s">
        <v>58</v>
      </c>
      <c r="F10" s="49"/>
      <c r="G10" s="25" t="s">
        <v>40</v>
      </c>
      <c r="H10" s="25" t="s">
        <v>139</v>
      </c>
      <c r="I10" s="41"/>
      <c r="J10" s="25"/>
      <c r="K10" s="25"/>
      <c r="L10" s="39"/>
      <c r="M10" s="38"/>
      <c r="N10" s="38"/>
      <c r="O10" s="42"/>
      <c r="P10" s="43"/>
      <c r="Q10" s="43"/>
      <c r="R10" s="38"/>
      <c r="S10" s="38"/>
      <c r="T10" s="38"/>
      <c r="U10" s="38"/>
      <c r="V10" s="38"/>
      <c r="W10" s="38"/>
      <c r="X10" s="44">
        <v>0.05</v>
      </c>
      <c r="Y10" s="45"/>
      <c r="Z10" s="50"/>
      <c r="AA10" s="46">
        <v>44.33</v>
      </c>
      <c r="AB10" s="36">
        <v>59</v>
      </c>
      <c r="AC10" s="37">
        <f t="shared" si="0"/>
        <v>0.33092713737875035</v>
      </c>
      <c r="AD10" s="36">
        <f t="shared" si="1"/>
        <v>14.670000000000002</v>
      </c>
      <c r="AE10" s="36">
        <v>64</v>
      </c>
      <c r="AF10" s="37">
        <f t="shared" si="2"/>
        <v>0.4437175727498308</v>
      </c>
      <c r="AG10" s="36">
        <f t="shared" si="3"/>
        <v>19.67</v>
      </c>
      <c r="AH10" s="36">
        <v>50.9</v>
      </c>
      <c r="AI10" s="37">
        <f t="shared" si="4"/>
        <v>0.14820663207759988</v>
      </c>
      <c r="AJ10" s="36">
        <f t="shared" si="5"/>
        <v>6.57</v>
      </c>
      <c r="AK10" s="36">
        <v>53.9</v>
      </c>
      <c r="AL10" s="37">
        <f t="shared" si="6"/>
        <v>0.21588089330024807</v>
      </c>
      <c r="AM10" s="52">
        <f t="shared" si="7"/>
        <v>9.57</v>
      </c>
      <c r="AN10" s="89" t="s">
        <v>52</v>
      </c>
      <c r="AO10" s="52">
        <v>44.33</v>
      </c>
      <c r="AP10" s="168">
        <v>0.05</v>
      </c>
      <c r="AQ10" s="85"/>
      <c r="AR10" s="37"/>
      <c r="AS10" s="36"/>
      <c r="AT10" s="85"/>
      <c r="AU10" s="37"/>
      <c r="AV10" s="36"/>
      <c r="AW10" s="36"/>
      <c r="AX10" s="37"/>
      <c r="AY10" s="52"/>
      <c r="AZ10" s="36"/>
      <c r="BA10" s="37"/>
      <c r="BB10" s="36"/>
      <c r="BC10" s="54"/>
      <c r="BD10" s="54"/>
      <c r="BE10" s="54"/>
      <c r="BF10" s="54"/>
    </row>
    <row r="11" spans="1:58" s="12" customFormat="1" ht="18.75">
      <c r="A11" s="127">
        <f t="shared" si="8"/>
        <v>6</v>
      </c>
      <c r="B11" s="128"/>
      <c r="C11" s="129"/>
      <c r="D11" s="130"/>
      <c r="E11" s="131" t="s">
        <v>59</v>
      </c>
      <c r="F11" s="132"/>
      <c r="G11" s="133" t="s">
        <v>40</v>
      </c>
      <c r="H11" s="133" t="s">
        <v>139</v>
      </c>
      <c r="I11" s="134"/>
      <c r="J11" s="133"/>
      <c r="K11" s="133"/>
      <c r="L11" s="135"/>
      <c r="M11" s="136"/>
      <c r="N11" s="136"/>
      <c r="O11" s="137"/>
      <c r="P11" s="138"/>
      <c r="Q11" s="138"/>
      <c r="R11" s="136"/>
      <c r="S11" s="136"/>
      <c r="T11" s="136"/>
      <c r="U11" s="136"/>
      <c r="V11" s="136"/>
      <c r="W11" s="136"/>
      <c r="X11" s="139">
        <v>0.05</v>
      </c>
      <c r="Y11" s="140"/>
      <c r="Z11" s="141"/>
      <c r="AA11" s="142">
        <v>35.75</v>
      </c>
      <c r="AB11" s="143">
        <v>43</v>
      </c>
      <c r="AC11" s="144">
        <f t="shared" si="0"/>
        <v>0.2027972027972027</v>
      </c>
      <c r="AD11" s="143">
        <f t="shared" si="1"/>
        <v>7.25</v>
      </c>
      <c r="AE11" s="143">
        <v>47</v>
      </c>
      <c r="AF11" s="144">
        <f t="shared" si="2"/>
        <v>0.3146853146853146</v>
      </c>
      <c r="AG11" s="143">
        <f t="shared" si="3"/>
        <v>11.25</v>
      </c>
      <c r="AH11" s="143">
        <v>37.9</v>
      </c>
      <c r="AI11" s="144">
        <f t="shared" si="4"/>
        <v>0.06013986013986017</v>
      </c>
      <c r="AJ11" s="143">
        <f t="shared" si="5"/>
        <v>2.1499999999999986</v>
      </c>
      <c r="AK11" s="143">
        <v>39.9</v>
      </c>
      <c r="AL11" s="144">
        <f t="shared" si="6"/>
        <v>0.116083916083916</v>
      </c>
      <c r="AM11" s="145">
        <f t="shared" si="7"/>
        <v>4.149999999999999</v>
      </c>
      <c r="AN11" s="145" t="s">
        <v>134</v>
      </c>
      <c r="AO11" s="145">
        <v>36.63</v>
      </c>
      <c r="AP11" s="168">
        <v>0.05</v>
      </c>
      <c r="AQ11" s="146"/>
      <c r="AR11" s="144"/>
      <c r="AS11" s="143"/>
      <c r="AT11" s="146"/>
      <c r="AU11" s="144"/>
      <c r="AV11" s="143"/>
      <c r="AW11" s="143"/>
      <c r="AX11" s="144"/>
      <c r="AY11" s="145"/>
      <c r="AZ11" s="143"/>
      <c r="BA11" s="144"/>
      <c r="BB11" s="143"/>
      <c r="BC11" s="147">
        <v>36.55</v>
      </c>
      <c r="BD11" s="147">
        <v>39.9</v>
      </c>
      <c r="BE11" s="147">
        <v>39.9</v>
      </c>
      <c r="BF11" s="147"/>
    </row>
    <row r="12" spans="1:58" s="12" customFormat="1" ht="18.75">
      <c r="A12" s="127">
        <f t="shared" si="8"/>
        <v>7</v>
      </c>
      <c r="B12" s="128"/>
      <c r="C12" s="129"/>
      <c r="D12" s="130"/>
      <c r="E12" s="131" t="s">
        <v>60</v>
      </c>
      <c r="F12" s="132"/>
      <c r="G12" s="133" t="s">
        <v>40</v>
      </c>
      <c r="H12" s="133" t="s">
        <v>139</v>
      </c>
      <c r="I12" s="134"/>
      <c r="J12" s="133"/>
      <c r="K12" s="133"/>
      <c r="L12" s="135"/>
      <c r="M12" s="136"/>
      <c r="N12" s="136"/>
      <c r="O12" s="137"/>
      <c r="P12" s="138"/>
      <c r="Q12" s="138"/>
      <c r="R12" s="136"/>
      <c r="S12" s="136"/>
      <c r="T12" s="136"/>
      <c r="U12" s="136"/>
      <c r="V12" s="136"/>
      <c r="W12" s="136"/>
      <c r="X12" s="139">
        <v>0.05</v>
      </c>
      <c r="Y12" s="140"/>
      <c r="Z12" s="141"/>
      <c r="AA12" s="142">
        <v>35.75</v>
      </c>
      <c r="AB12" s="143">
        <v>43</v>
      </c>
      <c r="AC12" s="144">
        <f t="shared" si="0"/>
        <v>0.2027972027972027</v>
      </c>
      <c r="AD12" s="143">
        <f t="shared" si="1"/>
        <v>7.25</v>
      </c>
      <c r="AE12" s="143">
        <v>47</v>
      </c>
      <c r="AF12" s="144">
        <f t="shared" si="2"/>
        <v>0.3146853146853146</v>
      </c>
      <c r="AG12" s="143">
        <f t="shared" si="3"/>
        <v>11.25</v>
      </c>
      <c r="AH12" s="143">
        <v>37.9</v>
      </c>
      <c r="AI12" s="144">
        <f t="shared" si="4"/>
        <v>0.06013986013986017</v>
      </c>
      <c r="AJ12" s="143">
        <f t="shared" si="5"/>
        <v>2.1499999999999986</v>
      </c>
      <c r="AK12" s="143">
        <v>39.9</v>
      </c>
      <c r="AL12" s="144">
        <f t="shared" si="6"/>
        <v>0.116083916083916</v>
      </c>
      <c r="AM12" s="145">
        <f t="shared" si="7"/>
        <v>4.149999999999999</v>
      </c>
      <c r="AN12" s="145" t="s">
        <v>134</v>
      </c>
      <c r="AO12" s="145">
        <v>36.63</v>
      </c>
      <c r="AP12" s="168">
        <v>0.05</v>
      </c>
      <c r="AQ12" s="146"/>
      <c r="AR12" s="144"/>
      <c r="AS12" s="143"/>
      <c r="AT12" s="146"/>
      <c r="AU12" s="144"/>
      <c r="AV12" s="143"/>
      <c r="AW12" s="143"/>
      <c r="AX12" s="144"/>
      <c r="AY12" s="145"/>
      <c r="AZ12" s="143"/>
      <c r="BA12" s="144"/>
      <c r="BB12" s="143"/>
      <c r="BC12" s="147">
        <v>36.55</v>
      </c>
      <c r="BD12" s="147">
        <v>39.9</v>
      </c>
      <c r="BE12" s="147"/>
      <c r="BF12" s="147"/>
    </row>
    <row r="13" spans="1:58" s="12" customFormat="1" ht="37.5">
      <c r="A13" s="127">
        <f t="shared" si="8"/>
        <v>8</v>
      </c>
      <c r="B13" s="128"/>
      <c r="C13" s="129"/>
      <c r="D13" s="130"/>
      <c r="E13" s="131" t="s">
        <v>61</v>
      </c>
      <c r="F13" s="132"/>
      <c r="G13" s="133" t="s">
        <v>40</v>
      </c>
      <c r="H13" s="133" t="s">
        <v>139</v>
      </c>
      <c r="I13" s="134"/>
      <c r="J13" s="133"/>
      <c r="K13" s="133"/>
      <c r="L13" s="135"/>
      <c r="M13" s="136"/>
      <c r="N13" s="136"/>
      <c r="O13" s="137"/>
      <c r="P13" s="138"/>
      <c r="Q13" s="138"/>
      <c r="R13" s="136"/>
      <c r="S13" s="136"/>
      <c r="T13" s="136"/>
      <c r="U13" s="136"/>
      <c r="V13" s="136"/>
      <c r="W13" s="136"/>
      <c r="X13" s="139">
        <v>0.05</v>
      </c>
      <c r="Y13" s="140"/>
      <c r="Z13" s="141"/>
      <c r="AA13" s="142">
        <v>35.75</v>
      </c>
      <c r="AB13" s="143">
        <v>43</v>
      </c>
      <c r="AC13" s="144">
        <f t="shared" si="0"/>
        <v>0.2027972027972027</v>
      </c>
      <c r="AD13" s="143">
        <f t="shared" si="1"/>
        <v>7.25</v>
      </c>
      <c r="AE13" s="143">
        <v>47</v>
      </c>
      <c r="AF13" s="144">
        <f t="shared" si="2"/>
        <v>0.3146853146853146</v>
      </c>
      <c r="AG13" s="143">
        <f t="shared" si="3"/>
        <v>11.25</v>
      </c>
      <c r="AH13" s="143">
        <v>37.9</v>
      </c>
      <c r="AI13" s="144">
        <f t="shared" si="4"/>
        <v>0.06013986013986017</v>
      </c>
      <c r="AJ13" s="143">
        <f t="shared" si="5"/>
        <v>2.1499999999999986</v>
      </c>
      <c r="AK13" s="143">
        <v>39.9</v>
      </c>
      <c r="AL13" s="144">
        <f t="shared" si="6"/>
        <v>0.116083916083916</v>
      </c>
      <c r="AM13" s="145">
        <f t="shared" si="7"/>
        <v>4.149999999999999</v>
      </c>
      <c r="AN13" s="145" t="s">
        <v>134</v>
      </c>
      <c r="AO13" s="145">
        <v>36.63</v>
      </c>
      <c r="AP13" s="168">
        <v>0.05</v>
      </c>
      <c r="AQ13" s="146"/>
      <c r="AR13" s="144"/>
      <c r="AS13" s="143"/>
      <c r="AT13" s="146"/>
      <c r="AU13" s="144"/>
      <c r="AV13" s="143"/>
      <c r="AW13" s="143"/>
      <c r="AX13" s="144"/>
      <c r="AY13" s="145"/>
      <c r="AZ13" s="143"/>
      <c r="BA13" s="144"/>
      <c r="BB13" s="143"/>
      <c r="BC13" s="147">
        <v>36.55</v>
      </c>
      <c r="BD13" s="147">
        <v>39.9</v>
      </c>
      <c r="BE13" s="147"/>
      <c r="BF13" s="147"/>
    </row>
    <row r="14" spans="1:58" s="12" customFormat="1" ht="18.75">
      <c r="A14" s="127">
        <f t="shared" si="8"/>
        <v>9</v>
      </c>
      <c r="B14" s="128"/>
      <c r="C14" s="129"/>
      <c r="D14" s="130"/>
      <c r="E14" s="131" t="s">
        <v>62</v>
      </c>
      <c r="F14" s="132"/>
      <c r="G14" s="133" t="s">
        <v>40</v>
      </c>
      <c r="H14" s="133" t="s">
        <v>139</v>
      </c>
      <c r="I14" s="134"/>
      <c r="J14" s="133"/>
      <c r="K14" s="133"/>
      <c r="L14" s="135"/>
      <c r="M14" s="136"/>
      <c r="N14" s="136"/>
      <c r="O14" s="137"/>
      <c r="P14" s="138"/>
      <c r="Q14" s="138"/>
      <c r="R14" s="136"/>
      <c r="S14" s="136"/>
      <c r="T14" s="136"/>
      <c r="U14" s="136"/>
      <c r="V14" s="136"/>
      <c r="W14" s="136"/>
      <c r="X14" s="139">
        <v>0.05</v>
      </c>
      <c r="Y14" s="140"/>
      <c r="Z14" s="141"/>
      <c r="AA14" s="142">
        <v>18.48</v>
      </c>
      <c r="AB14" s="143">
        <v>25</v>
      </c>
      <c r="AC14" s="144">
        <f t="shared" si="0"/>
        <v>0.3528138528138527</v>
      </c>
      <c r="AD14" s="143">
        <f t="shared" si="1"/>
        <v>6.52</v>
      </c>
      <c r="AE14" s="143">
        <v>27</v>
      </c>
      <c r="AF14" s="144">
        <f t="shared" si="2"/>
        <v>0.4610389610389609</v>
      </c>
      <c r="AG14" s="143">
        <f t="shared" si="3"/>
        <v>8.52</v>
      </c>
      <c r="AH14" s="143">
        <v>20.9</v>
      </c>
      <c r="AI14" s="144">
        <f t="shared" si="4"/>
        <v>0.13095238095238093</v>
      </c>
      <c r="AJ14" s="143">
        <f t="shared" si="5"/>
        <v>2.419999999999998</v>
      </c>
      <c r="AK14" s="143">
        <v>23.9</v>
      </c>
      <c r="AL14" s="144">
        <f t="shared" si="6"/>
        <v>0.29329004329004316</v>
      </c>
      <c r="AM14" s="145">
        <f t="shared" si="7"/>
        <v>5.419999999999998</v>
      </c>
      <c r="AN14" s="145" t="s">
        <v>134</v>
      </c>
      <c r="AO14" s="145">
        <v>18.48</v>
      </c>
      <c r="AP14" s="168">
        <v>0.05</v>
      </c>
      <c r="AQ14" s="146"/>
      <c r="AR14" s="144"/>
      <c r="AS14" s="143"/>
      <c r="AT14" s="146"/>
      <c r="AU14" s="144"/>
      <c r="AV14" s="143"/>
      <c r="AW14" s="143"/>
      <c r="AX14" s="144"/>
      <c r="AY14" s="145"/>
      <c r="AZ14" s="143"/>
      <c r="BA14" s="144"/>
      <c r="BB14" s="143"/>
      <c r="BC14" s="147" t="s">
        <v>117</v>
      </c>
      <c r="BD14" s="147">
        <v>21.9</v>
      </c>
      <c r="BE14" s="147" t="s">
        <v>118</v>
      </c>
      <c r="BF14" s="147"/>
    </row>
    <row r="15" spans="1:58" s="12" customFormat="1" ht="18.75">
      <c r="A15" s="127">
        <f t="shared" si="8"/>
        <v>10</v>
      </c>
      <c r="B15" s="128"/>
      <c r="C15" s="148"/>
      <c r="D15" s="130"/>
      <c r="E15" s="149" t="s">
        <v>63</v>
      </c>
      <c r="F15" s="150"/>
      <c r="G15" s="133" t="s">
        <v>40</v>
      </c>
      <c r="H15" s="133" t="s">
        <v>139</v>
      </c>
      <c r="I15" s="134"/>
      <c r="J15" s="133"/>
      <c r="K15" s="133"/>
      <c r="L15" s="135"/>
      <c r="M15" s="136"/>
      <c r="N15" s="136"/>
      <c r="O15" s="137"/>
      <c r="P15" s="138"/>
      <c r="Q15" s="138"/>
      <c r="R15" s="136"/>
      <c r="S15" s="136"/>
      <c r="T15" s="136"/>
      <c r="U15" s="136"/>
      <c r="V15" s="136"/>
      <c r="W15" s="136"/>
      <c r="X15" s="139">
        <v>0.05</v>
      </c>
      <c r="Y15" s="140"/>
      <c r="Z15" s="141"/>
      <c r="AA15" s="142">
        <v>18.48</v>
      </c>
      <c r="AB15" s="143">
        <v>25</v>
      </c>
      <c r="AC15" s="144">
        <f t="shared" si="0"/>
        <v>0.3528138528138527</v>
      </c>
      <c r="AD15" s="143">
        <f t="shared" si="1"/>
        <v>6.52</v>
      </c>
      <c r="AE15" s="143">
        <v>27</v>
      </c>
      <c r="AF15" s="144">
        <f t="shared" si="2"/>
        <v>0.4610389610389609</v>
      </c>
      <c r="AG15" s="143">
        <f t="shared" si="3"/>
        <v>8.52</v>
      </c>
      <c r="AH15" s="143">
        <v>20.9</v>
      </c>
      <c r="AI15" s="144">
        <f t="shared" si="4"/>
        <v>0.13095238095238093</v>
      </c>
      <c r="AJ15" s="143">
        <f t="shared" si="5"/>
        <v>2.419999999999998</v>
      </c>
      <c r="AK15" s="143">
        <v>23.9</v>
      </c>
      <c r="AL15" s="144">
        <f t="shared" si="6"/>
        <v>0.29329004329004316</v>
      </c>
      <c r="AM15" s="145">
        <f t="shared" si="7"/>
        <v>5.419999999999998</v>
      </c>
      <c r="AN15" s="145" t="s">
        <v>134</v>
      </c>
      <c r="AO15" s="145">
        <v>18.48</v>
      </c>
      <c r="AP15" s="168">
        <v>0.05</v>
      </c>
      <c r="AQ15" s="146"/>
      <c r="AR15" s="144"/>
      <c r="AS15" s="143"/>
      <c r="AT15" s="146"/>
      <c r="AU15" s="144"/>
      <c r="AV15" s="143"/>
      <c r="AW15" s="143"/>
      <c r="AX15" s="144"/>
      <c r="AY15" s="145"/>
      <c r="AZ15" s="143"/>
      <c r="BA15" s="144"/>
      <c r="BB15" s="143"/>
      <c r="BC15" s="147" t="s">
        <v>117</v>
      </c>
      <c r="BD15" s="147">
        <v>21.9</v>
      </c>
      <c r="BE15" s="147" t="s">
        <v>119</v>
      </c>
      <c r="BF15" s="147"/>
    </row>
    <row r="16" spans="1:58" s="12" customFormat="1" ht="18.75">
      <c r="A16" s="23">
        <f t="shared" si="8"/>
        <v>11</v>
      </c>
      <c r="B16" s="90"/>
      <c r="C16" s="60"/>
      <c r="D16" s="40"/>
      <c r="E16" s="123" t="s">
        <v>64</v>
      </c>
      <c r="F16" s="59"/>
      <c r="G16" s="25" t="s">
        <v>40</v>
      </c>
      <c r="H16" s="25" t="s">
        <v>140</v>
      </c>
      <c r="I16" s="41"/>
      <c r="J16" s="25"/>
      <c r="K16" s="25"/>
      <c r="L16" s="39"/>
      <c r="M16" s="38"/>
      <c r="N16" s="38"/>
      <c r="O16" s="42"/>
      <c r="P16" s="43"/>
      <c r="Q16" s="43"/>
      <c r="R16" s="38"/>
      <c r="S16" s="38"/>
      <c r="T16" s="38"/>
      <c r="U16" s="38"/>
      <c r="V16" s="38"/>
      <c r="W16" s="38"/>
      <c r="X16" s="44">
        <v>0.08</v>
      </c>
      <c r="Y16" s="45"/>
      <c r="Z16" s="50"/>
      <c r="AA16" s="46">
        <v>44.79</v>
      </c>
      <c r="AB16" s="36">
        <v>63</v>
      </c>
      <c r="AC16" s="37">
        <f t="shared" si="0"/>
        <v>0.40656396517079707</v>
      </c>
      <c r="AD16" s="36">
        <f t="shared" si="1"/>
        <v>18.21</v>
      </c>
      <c r="AE16" s="36">
        <v>67</v>
      </c>
      <c r="AF16" s="37">
        <f t="shared" si="2"/>
        <v>0.4958696137530698</v>
      </c>
      <c r="AG16" s="36">
        <f t="shared" si="3"/>
        <v>22.21</v>
      </c>
      <c r="AH16" s="36">
        <v>53.9</v>
      </c>
      <c r="AI16" s="37">
        <f t="shared" si="4"/>
        <v>0.20339361464612637</v>
      </c>
      <c r="AJ16" s="36">
        <f t="shared" si="5"/>
        <v>9.11</v>
      </c>
      <c r="AK16" s="36">
        <v>58.9</v>
      </c>
      <c r="AL16" s="37">
        <f t="shared" si="6"/>
        <v>0.3150256753739673</v>
      </c>
      <c r="AM16" s="52">
        <f t="shared" si="7"/>
        <v>14.11</v>
      </c>
      <c r="AN16" s="89" t="s">
        <v>52</v>
      </c>
      <c r="AO16" s="52">
        <v>44.79</v>
      </c>
      <c r="AP16" s="168">
        <v>0.08</v>
      </c>
      <c r="AQ16" s="85"/>
      <c r="AR16" s="37"/>
      <c r="AS16" s="36"/>
      <c r="AT16" s="85"/>
      <c r="AU16" s="37"/>
      <c r="AV16" s="36"/>
      <c r="AW16" s="36"/>
      <c r="AX16" s="37"/>
      <c r="AY16" s="52"/>
      <c r="AZ16" s="36"/>
      <c r="BA16" s="37"/>
      <c r="BB16" s="36"/>
      <c r="BC16" s="54"/>
      <c r="BD16" s="54"/>
      <c r="BE16" s="54"/>
      <c r="BF16" s="54"/>
    </row>
    <row r="17" spans="1:58" s="12" customFormat="1" ht="18.75">
      <c r="A17" s="23">
        <f t="shared" si="8"/>
        <v>12</v>
      </c>
      <c r="B17" s="90"/>
      <c r="C17" s="48"/>
      <c r="D17" s="40"/>
      <c r="E17" s="125" t="s">
        <v>65</v>
      </c>
      <c r="F17" s="49"/>
      <c r="G17" s="25" t="s">
        <v>40</v>
      </c>
      <c r="H17" s="25" t="s">
        <v>140</v>
      </c>
      <c r="I17" s="41"/>
      <c r="J17" s="25"/>
      <c r="K17" s="25"/>
      <c r="L17" s="39"/>
      <c r="M17" s="38"/>
      <c r="N17" s="38"/>
      <c r="O17" s="42"/>
      <c r="P17" s="43"/>
      <c r="Q17" s="43"/>
      <c r="R17" s="38"/>
      <c r="S17" s="38"/>
      <c r="T17" s="38"/>
      <c r="U17" s="38"/>
      <c r="V17" s="38"/>
      <c r="W17" s="38"/>
      <c r="X17" s="44">
        <v>0.08</v>
      </c>
      <c r="Y17" s="45"/>
      <c r="Z17" s="50"/>
      <c r="AA17" s="46">
        <v>54.66</v>
      </c>
      <c r="AB17" s="36">
        <v>77</v>
      </c>
      <c r="AC17" s="37">
        <f t="shared" si="0"/>
        <v>0.4087083790706185</v>
      </c>
      <c r="AD17" s="36">
        <f t="shared" si="1"/>
        <v>22.340000000000003</v>
      </c>
      <c r="AE17" s="36">
        <v>82</v>
      </c>
      <c r="AF17" s="37">
        <f t="shared" si="2"/>
        <v>0.500182949140139</v>
      </c>
      <c r="AG17" s="36">
        <f t="shared" si="3"/>
        <v>27.340000000000003</v>
      </c>
      <c r="AH17" s="36">
        <v>65.9</v>
      </c>
      <c r="AI17" s="37">
        <f t="shared" si="4"/>
        <v>0.20563483351628276</v>
      </c>
      <c r="AJ17" s="36">
        <f t="shared" si="5"/>
        <v>11.240000000000009</v>
      </c>
      <c r="AK17" s="36">
        <v>71.9</v>
      </c>
      <c r="AL17" s="37">
        <f t="shared" si="6"/>
        <v>0.31540431759970744</v>
      </c>
      <c r="AM17" s="52">
        <f t="shared" si="7"/>
        <v>17.24000000000001</v>
      </c>
      <c r="AN17" s="89" t="s">
        <v>52</v>
      </c>
      <c r="AO17" s="52">
        <v>54.66</v>
      </c>
      <c r="AP17" s="168">
        <v>0.08</v>
      </c>
      <c r="AQ17" s="85"/>
      <c r="AR17" s="37"/>
      <c r="AS17" s="36"/>
      <c r="AT17" s="85"/>
      <c r="AU17" s="37"/>
      <c r="AV17" s="36"/>
      <c r="AW17" s="36"/>
      <c r="AX17" s="37"/>
      <c r="AY17" s="52"/>
      <c r="AZ17" s="36"/>
      <c r="BA17" s="37"/>
      <c r="BB17" s="36"/>
      <c r="BC17" s="54"/>
      <c r="BD17" s="54"/>
      <c r="BE17" s="54">
        <v>58</v>
      </c>
      <c r="BF17" s="54"/>
    </row>
    <row r="18" spans="1:58" s="12" customFormat="1" ht="18.75">
      <c r="A18" s="23">
        <f t="shared" si="8"/>
        <v>13</v>
      </c>
      <c r="B18" s="90"/>
      <c r="C18" s="60"/>
      <c r="D18" s="40"/>
      <c r="E18" s="123" t="s">
        <v>66</v>
      </c>
      <c r="F18" s="59"/>
      <c r="G18" s="25" t="s">
        <v>40</v>
      </c>
      <c r="H18" s="25" t="s">
        <v>139</v>
      </c>
      <c r="I18" s="41"/>
      <c r="J18" s="25"/>
      <c r="K18" s="25"/>
      <c r="L18" s="39"/>
      <c r="M18" s="38"/>
      <c r="N18" s="38"/>
      <c r="O18" s="42"/>
      <c r="P18" s="43"/>
      <c r="Q18" s="43"/>
      <c r="R18" s="38"/>
      <c r="S18" s="38"/>
      <c r="T18" s="38"/>
      <c r="U18" s="38"/>
      <c r="V18" s="38"/>
      <c r="W18" s="38"/>
      <c r="X18" s="44">
        <v>0.05</v>
      </c>
      <c r="Y18" s="45"/>
      <c r="Z18" s="50"/>
      <c r="AA18" s="46">
        <v>33.88</v>
      </c>
      <c r="AB18" s="36">
        <v>46</v>
      </c>
      <c r="AC18" s="37">
        <f t="shared" si="0"/>
        <v>0.357733175914994</v>
      </c>
      <c r="AD18" s="36">
        <f t="shared" si="1"/>
        <v>12.119999999999997</v>
      </c>
      <c r="AE18" s="36">
        <v>51</v>
      </c>
      <c r="AF18" s="37">
        <f t="shared" si="2"/>
        <v>0.5053128689492326</v>
      </c>
      <c r="AG18" s="36">
        <f t="shared" si="3"/>
        <v>17.119999999999997</v>
      </c>
      <c r="AH18" s="36">
        <v>39.9</v>
      </c>
      <c r="AI18" s="37">
        <f t="shared" si="4"/>
        <v>0.1776859504132231</v>
      </c>
      <c r="AJ18" s="36">
        <f t="shared" si="5"/>
        <v>6.019999999999996</v>
      </c>
      <c r="AK18" s="36">
        <v>41.9</v>
      </c>
      <c r="AL18" s="37">
        <f t="shared" si="6"/>
        <v>0.2367178276269184</v>
      </c>
      <c r="AM18" s="52">
        <f t="shared" si="7"/>
        <v>8.019999999999996</v>
      </c>
      <c r="AN18" s="89" t="s">
        <v>52</v>
      </c>
      <c r="AO18" s="52">
        <v>34.54</v>
      </c>
      <c r="AP18" s="168">
        <v>0.05</v>
      </c>
      <c r="AQ18" s="85"/>
      <c r="AR18" s="37"/>
      <c r="AS18" s="36"/>
      <c r="AT18" s="85"/>
      <c r="AU18" s="37"/>
      <c r="AV18" s="36"/>
      <c r="AW18" s="36"/>
      <c r="AX18" s="37"/>
      <c r="AY18" s="52"/>
      <c r="AZ18" s="36"/>
      <c r="BA18" s="37"/>
      <c r="BB18" s="36"/>
      <c r="BC18" s="54">
        <v>36.95</v>
      </c>
      <c r="BD18" s="54"/>
      <c r="BE18" s="54"/>
      <c r="BF18" s="54"/>
    </row>
    <row r="19" spans="1:58" s="12" customFormat="1" ht="21" customHeight="1">
      <c r="A19" s="127">
        <f t="shared" si="8"/>
        <v>14</v>
      </c>
      <c r="B19" s="128"/>
      <c r="C19" s="151"/>
      <c r="D19" s="130"/>
      <c r="E19" s="131" t="s">
        <v>67</v>
      </c>
      <c r="F19" s="132"/>
      <c r="G19" s="133" t="s">
        <v>40</v>
      </c>
      <c r="H19" s="133" t="s">
        <v>139</v>
      </c>
      <c r="I19" s="134"/>
      <c r="J19" s="133"/>
      <c r="K19" s="133"/>
      <c r="L19" s="135"/>
      <c r="M19" s="136"/>
      <c r="N19" s="136"/>
      <c r="O19" s="137"/>
      <c r="P19" s="138"/>
      <c r="Q19" s="138"/>
      <c r="R19" s="136"/>
      <c r="S19" s="136"/>
      <c r="T19" s="136"/>
      <c r="U19" s="136"/>
      <c r="V19" s="136"/>
      <c r="W19" s="136"/>
      <c r="X19" s="139">
        <v>0.05</v>
      </c>
      <c r="Y19" s="140"/>
      <c r="Z19" s="141"/>
      <c r="AA19" s="142">
        <v>35.42</v>
      </c>
      <c r="AB19" s="143">
        <v>46</v>
      </c>
      <c r="AC19" s="144">
        <f t="shared" si="0"/>
        <v>0.2987012987012987</v>
      </c>
      <c r="AD19" s="143">
        <f t="shared" si="1"/>
        <v>10.579999999999998</v>
      </c>
      <c r="AE19" s="143">
        <v>51</v>
      </c>
      <c r="AF19" s="144">
        <f t="shared" si="2"/>
        <v>0.4398644833427441</v>
      </c>
      <c r="AG19" s="143">
        <f t="shared" si="3"/>
        <v>15.579999999999998</v>
      </c>
      <c r="AH19" s="143">
        <v>39.9</v>
      </c>
      <c r="AI19" s="144">
        <f t="shared" si="4"/>
        <v>0.1264822134387351</v>
      </c>
      <c r="AJ19" s="143">
        <f t="shared" si="5"/>
        <v>4.479999999999997</v>
      </c>
      <c r="AK19" s="143">
        <v>41.9</v>
      </c>
      <c r="AL19" s="144">
        <f t="shared" si="6"/>
        <v>0.18294748729531318</v>
      </c>
      <c r="AM19" s="145">
        <f t="shared" si="7"/>
        <v>6.479999999999997</v>
      </c>
      <c r="AN19" s="145" t="s">
        <v>134</v>
      </c>
      <c r="AO19" s="143">
        <v>36.19</v>
      </c>
      <c r="AP19" s="168">
        <v>0.05</v>
      </c>
      <c r="AQ19" s="146"/>
      <c r="AR19" s="144"/>
      <c r="AS19" s="143"/>
      <c r="AT19" s="146"/>
      <c r="AU19" s="144"/>
      <c r="AV19" s="143"/>
      <c r="AW19" s="143"/>
      <c r="AX19" s="144"/>
      <c r="AY19" s="145"/>
      <c r="AZ19" s="143"/>
      <c r="BA19" s="144"/>
      <c r="BB19" s="143"/>
      <c r="BC19" s="147">
        <v>37.85</v>
      </c>
      <c r="BD19" s="147">
        <v>37.9</v>
      </c>
      <c r="BE19" s="147">
        <v>38.9</v>
      </c>
      <c r="BF19" s="147"/>
    </row>
    <row r="20" spans="1:58" s="12" customFormat="1" ht="21" customHeight="1">
      <c r="A20" s="127">
        <f t="shared" si="8"/>
        <v>15</v>
      </c>
      <c r="B20" s="128"/>
      <c r="C20" s="151"/>
      <c r="D20" s="130"/>
      <c r="E20" s="131" t="s">
        <v>68</v>
      </c>
      <c r="F20" s="132"/>
      <c r="G20" s="133" t="s">
        <v>40</v>
      </c>
      <c r="H20" s="133" t="s">
        <v>139</v>
      </c>
      <c r="I20" s="134"/>
      <c r="J20" s="133"/>
      <c r="K20" s="133"/>
      <c r="L20" s="135"/>
      <c r="M20" s="136"/>
      <c r="N20" s="136"/>
      <c r="O20" s="137"/>
      <c r="P20" s="138"/>
      <c r="Q20" s="138"/>
      <c r="R20" s="136"/>
      <c r="S20" s="136"/>
      <c r="T20" s="136"/>
      <c r="U20" s="136"/>
      <c r="V20" s="136"/>
      <c r="W20" s="136"/>
      <c r="X20" s="139">
        <v>0.05</v>
      </c>
      <c r="Y20" s="140"/>
      <c r="Z20" s="141"/>
      <c r="AA20" s="142">
        <v>35.42</v>
      </c>
      <c r="AB20" s="143">
        <v>46</v>
      </c>
      <c r="AC20" s="144">
        <f t="shared" si="0"/>
        <v>0.2987012987012987</v>
      </c>
      <c r="AD20" s="143">
        <f t="shared" si="1"/>
        <v>10.579999999999998</v>
      </c>
      <c r="AE20" s="143">
        <v>51</v>
      </c>
      <c r="AF20" s="144">
        <f t="shared" si="2"/>
        <v>0.4398644833427441</v>
      </c>
      <c r="AG20" s="143">
        <f t="shared" si="3"/>
        <v>15.579999999999998</v>
      </c>
      <c r="AH20" s="143">
        <v>39.9</v>
      </c>
      <c r="AI20" s="144">
        <f t="shared" si="4"/>
        <v>0.1264822134387351</v>
      </c>
      <c r="AJ20" s="143">
        <f t="shared" si="5"/>
        <v>4.479999999999997</v>
      </c>
      <c r="AK20" s="143">
        <v>41.9</v>
      </c>
      <c r="AL20" s="144">
        <f t="shared" si="6"/>
        <v>0.18294748729531318</v>
      </c>
      <c r="AM20" s="145">
        <f t="shared" si="7"/>
        <v>6.479999999999997</v>
      </c>
      <c r="AN20" s="145" t="s">
        <v>134</v>
      </c>
      <c r="AO20" s="143">
        <v>36.19</v>
      </c>
      <c r="AP20" s="168">
        <v>0.05</v>
      </c>
      <c r="AQ20" s="146"/>
      <c r="AR20" s="144"/>
      <c r="AS20" s="143"/>
      <c r="AT20" s="146"/>
      <c r="AU20" s="144"/>
      <c r="AV20" s="143"/>
      <c r="AW20" s="143"/>
      <c r="AX20" s="144"/>
      <c r="AY20" s="145"/>
      <c r="AZ20" s="143"/>
      <c r="BA20" s="144"/>
      <c r="BB20" s="143"/>
      <c r="BC20" s="147">
        <v>37.85</v>
      </c>
      <c r="BD20" s="147">
        <v>37.9</v>
      </c>
      <c r="BE20" s="147">
        <v>38.9</v>
      </c>
      <c r="BF20" s="147"/>
    </row>
    <row r="21" spans="1:58" s="12" customFormat="1" ht="31.5" customHeight="1">
      <c r="A21" s="23">
        <f t="shared" si="8"/>
        <v>16</v>
      </c>
      <c r="B21" s="90"/>
      <c r="C21" s="81"/>
      <c r="D21" s="40"/>
      <c r="E21" s="123" t="s">
        <v>69</v>
      </c>
      <c r="F21" s="59"/>
      <c r="G21" s="25" t="s">
        <v>40</v>
      </c>
      <c r="H21" s="25" t="s">
        <v>139</v>
      </c>
      <c r="I21" s="41"/>
      <c r="J21" s="25"/>
      <c r="K21" s="25"/>
      <c r="L21" s="39"/>
      <c r="M21" s="38"/>
      <c r="N21" s="38"/>
      <c r="O21" s="42"/>
      <c r="P21" s="43"/>
      <c r="Q21" s="43"/>
      <c r="R21" s="38"/>
      <c r="S21" s="38"/>
      <c r="T21" s="38"/>
      <c r="U21" s="38"/>
      <c r="V21" s="38"/>
      <c r="W21" s="38"/>
      <c r="X21" s="44">
        <v>0.05</v>
      </c>
      <c r="Y21" s="45"/>
      <c r="Z21" s="50"/>
      <c r="AA21" s="46">
        <v>35.42</v>
      </c>
      <c r="AB21" s="36">
        <v>46</v>
      </c>
      <c r="AC21" s="37">
        <f t="shared" si="0"/>
        <v>0.2987012987012987</v>
      </c>
      <c r="AD21" s="36">
        <f t="shared" si="1"/>
        <v>10.579999999999998</v>
      </c>
      <c r="AE21" s="36">
        <v>51</v>
      </c>
      <c r="AF21" s="37">
        <f t="shared" si="2"/>
        <v>0.4398644833427441</v>
      </c>
      <c r="AG21" s="36">
        <f t="shared" si="3"/>
        <v>15.579999999999998</v>
      </c>
      <c r="AH21" s="36">
        <v>39.9</v>
      </c>
      <c r="AI21" s="37">
        <f t="shared" si="4"/>
        <v>0.1264822134387351</v>
      </c>
      <c r="AJ21" s="36">
        <f t="shared" si="5"/>
        <v>4.479999999999997</v>
      </c>
      <c r="AK21" s="36">
        <v>41.9</v>
      </c>
      <c r="AL21" s="37">
        <f t="shared" si="6"/>
        <v>0.18294748729531318</v>
      </c>
      <c r="AM21" s="52">
        <f t="shared" si="7"/>
        <v>6.479999999999997</v>
      </c>
      <c r="AN21" s="89" t="s">
        <v>52</v>
      </c>
      <c r="AO21" s="36">
        <v>36.19</v>
      </c>
      <c r="AP21" s="168">
        <v>0.05</v>
      </c>
      <c r="AQ21" s="85"/>
      <c r="AR21" s="37"/>
      <c r="AS21" s="36"/>
      <c r="AT21" s="85"/>
      <c r="AU21" s="37"/>
      <c r="AV21" s="36"/>
      <c r="AW21" s="36"/>
      <c r="AX21" s="37"/>
      <c r="AY21" s="52"/>
      <c r="AZ21" s="36"/>
      <c r="BA21" s="37"/>
      <c r="BB21" s="36"/>
      <c r="BC21" s="54"/>
      <c r="BD21" s="54"/>
      <c r="BE21" s="54"/>
      <c r="BF21" s="54"/>
    </row>
    <row r="22" spans="1:58" s="12" customFormat="1" ht="27.75" customHeight="1">
      <c r="A22" s="23">
        <f t="shared" si="8"/>
        <v>17</v>
      </c>
      <c r="B22" s="90"/>
      <c r="C22" s="81"/>
      <c r="D22" s="40"/>
      <c r="E22" s="123" t="s">
        <v>70</v>
      </c>
      <c r="F22" s="59"/>
      <c r="G22" s="25" t="s">
        <v>40</v>
      </c>
      <c r="H22" s="25" t="s">
        <v>139</v>
      </c>
      <c r="I22" s="41"/>
      <c r="J22" s="25"/>
      <c r="K22" s="25"/>
      <c r="L22" s="39"/>
      <c r="M22" s="38"/>
      <c r="N22" s="38"/>
      <c r="O22" s="42"/>
      <c r="P22" s="43"/>
      <c r="Q22" s="43"/>
      <c r="R22" s="38"/>
      <c r="S22" s="38"/>
      <c r="T22" s="38"/>
      <c r="U22" s="38"/>
      <c r="V22" s="38"/>
      <c r="W22" s="38"/>
      <c r="X22" s="44">
        <v>0.05</v>
      </c>
      <c r="Y22" s="45"/>
      <c r="Z22" s="50"/>
      <c r="AA22" s="46">
        <v>37.4</v>
      </c>
      <c r="AB22" s="36">
        <v>58</v>
      </c>
      <c r="AC22" s="37">
        <f t="shared" si="0"/>
        <v>0.5508021390374331</v>
      </c>
      <c r="AD22" s="36">
        <f t="shared" si="1"/>
        <v>20.6</v>
      </c>
      <c r="AE22" s="36">
        <v>59</v>
      </c>
      <c r="AF22" s="37">
        <f t="shared" si="2"/>
        <v>0.5775401069518717</v>
      </c>
      <c r="AG22" s="36">
        <f t="shared" si="3"/>
        <v>21.6</v>
      </c>
      <c r="AH22" s="36">
        <v>47.9</v>
      </c>
      <c r="AI22" s="37">
        <f t="shared" si="4"/>
        <v>0.2807486631016043</v>
      </c>
      <c r="AJ22" s="36">
        <f t="shared" si="5"/>
        <v>10.5</v>
      </c>
      <c r="AK22" s="36">
        <v>49.9</v>
      </c>
      <c r="AL22" s="37">
        <f t="shared" si="6"/>
        <v>0.3342245989304813</v>
      </c>
      <c r="AM22" s="52">
        <f t="shared" si="7"/>
        <v>12.5</v>
      </c>
      <c r="AN22" s="89" t="s">
        <v>52</v>
      </c>
      <c r="AO22" s="36">
        <v>39.93</v>
      </c>
      <c r="AP22" s="168">
        <v>0.05</v>
      </c>
      <c r="AQ22" s="85"/>
      <c r="AR22" s="37"/>
      <c r="AS22" s="36"/>
      <c r="AT22" s="85"/>
      <c r="AU22" s="37"/>
      <c r="AV22" s="36"/>
      <c r="AW22" s="36"/>
      <c r="AX22" s="37"/>
      <c r="AY22" s="52"/>
      <c r="AZ22" s="36"/>
      <c r="BA22" s="37"/>
      <c r="BB22" s="36"/>
      <c r="BC22" s="54">
        <v>42.95</v>
      </c>
      <c r="BD22" s="54">
        <v>43.9</v>
      </c>
      <c r="BE22" s="54">
        <v>42</v>
      </c>
      <c r="BF22" s="54"/>
    </row>
    <row r="23" spans="1:58" s="12" customFormat="1" ht="29.25" customHeight="1">
      <c r="A23" s="23">
        <f t="shared" si="8"/>
        <v>18</v>
      </c>
      <c r="B23" s="90"/>
      <c r="C23" s="81"/>
      <c r="D23" s="40"/>
      <c r="E23" s="123" t="s">
        <v>71</v>
      </c>
      <c r="F23" s="59"/>
      <c r="G23" s="25" t="s">
        <v>40</v>
      </c>
      <c r="H23" s="25" t="s">
        <v>139</v>
      </c>
      <c r="I23" s="41"/>
      <c r="J23" s="25"/>
      <c r="K23" s="25"/>
      <c r="L23" s="39"/>
      <c r="M23" s="38"/>
      <c r="N23" s="38"/>
      <c r="O23" s="42"/>
      <c r="P23" s="43"/>
      <c r="Q23" s="43"/>
      <c r="R23" s="38"/>
      <c r="S23" s="38"/>
      <c r="T23" s="38"/>
      <c r="U23" s="38"/>
      <c r="V23" s="38"/>
      <c r="W23" s="38"/>
      <c r="X23" s="44">
        <v>0.05</v>
      </c>
      <c r="Y23" s="45"/>
      <c r="Z23" s="50"/>
      <c r="AA23" s="46">
        <v>14.08</v>
      </c>
      <c r="AB23" s="36">
        <v>21</v>
      </c>
      <c r="AC23" s="37">
        <f t="shared" si="0"/>
        <v>0.4914772727272727</v>
      </c>
      <c r="AD23" s="36">
        <f t="shared" si="1"/>
        <v>6.92</v>
      </c>
      <c r="AE23" s="36">
        <v>22</v>
      </c>
      <c r="AF23" s="37">
        <f t="shared" si="2"/>
        <v>0.5625</v>
      </c>
      <c r="AG23" s="36">
        <f t="shared" si="3"/>
        <v>7.92</v>
      </c>
      <c r="AH23" s="36">
        <v>17.9</v>
      </c>
      <c r="AI23" s="37">
        <f t="shared" si="4"/>
        <v>0.2713068181818181</v>
      </c>
      <c r="AJ23" s="36">
        <f t="shared" si="5"/>
        <v>3.8199999999999985</v>
      </c>
      <c r="AK23" s="36">
        <v>18.9</v>
      </c>
      <c r="AL23" s="37">
        <f t="shared" si="6"/>
        <v>0.3423295454545454</v>
      </c>
      <c r="AM23" s="52">
        <f t="shared" si="7"/>
        <v>4.8199999999999985</v>
      </c>
      <c r="AN23" s="89" t="s">
        <v>52</v>
      </c>
      <c r="AO23" s="36">
        <v>14.41</v>
      </c>
      <c r="AP23" s="168">
        <v>0.05</v>
      </c>
      <c r="AQ23" s="85"/>
      <c r="AR23" s="37"/>
      <c r="AS23" s="36"/>
      <c r="AT23" s="85"/>
      <c r="AU23" s="37"/>
      <c r="AV23" s="36"/>
      <c r="AW23" s="36"/>
      <c r="AX23" s="37"/>
      <c r="AY23" s="52"/>
      <c r="AZ23" s="36"/>
      <c r="BA23" s="37"/>
      <c r="BB23" s="36"/>
      <c r="BC23" s="54">
        <v>16.15</v>
      </c>
      <c r="BD23" s="54"/>
      <c r="BE23" s="54"/>
      <c r="BF23" s="54"/>
    </row>
    <row r="24" spans="1:58" s="12" customFormat="1" ht="27" customHeight="1">
      <c r="A24" s="23">
        <f t="shared" si="8"/>
        <v>19</v>
      </c>
      <c r="B24" s="90"/>
      <c r="C24" s="81"/>
      <c r="D24" s="40"/>
      <c r="E24" s="123" t="s">
        <v>72</v>
      </c>
      <c r="F24" s="59"/>
      <c r="G24" s="25" t="s">
        <v>40</v>
      </c>
      <c r="H24" s="25" t="s">
        <v>139</v>
      </c>
      <c r="I24" s="41"/>
      <c r="J24" s="25"/>
      <c r="K24" s="25"/>
      <c r="L24" s="39"/>
      <c r="M24" s="38"/>
      <c r="N24" s="38"/>
      <c r="O24" s="42"/>
      <c r="P24" s="43"/>
      <c r="Q24" s="43"/>
      <c r="R24" s="38"/>
      <c r="S24" s="38"/>
      <c r="T24" s="38"/>
      <c r="U24" s="38"/>
      <c r="V24" s="38"/>
      <c r="W24" s="38"/>
      <c r="X24" s="44">
        <v>0.05</v>
      </c>
      <c r="Y24" s="45"/>
      <c r="Z24" s="50"/>
      <c r="AA24" s="46">
        <v>14.08</v>
      </c>
      <c r="AB24" s="36">
        <v>21</v>
      </c>
      <c r="AC24" s="37">
        <f t="shared" si="0"/>
        <v>0.4914772727272727</v>
      </c>
      <c r="AD24" s="36">
        <f t="shared" si="1"/>
        <v>6.92</v>
      </c>
      <c r="AE24" s="36">
        <v>22</v>
      </c>
      <c r="AF24" s="37">
        <f t="shared" si="2"/>
        <v>0.5625</v>
      </c>
      <c r="AG24" s="36">
        <f t="shared" si="3"/>
        <v>7.92</v>
      </c>
      <c r="AH24" s="36">
        <v>17.9</v>
      </c>
      <c r="AI24" s="37">
        <f t="shared" si="4"/>
        <v>0.2713068181818181</v>
      </c>
      <c r="AJ24" s="36">
        <f t="shared" si="5"/>
        <v>3.8199999999999985</v>
      </c>
      <c r="AK24" s="36">
        <v>18.9</v>
      </c>
      <c r="AL24" s="37">
        <f t="shared" si="6"/>
        <v>0.3423295454545454</v>
      </c>
      <c r="AM24" s="52">
        <f t="shared" si="7"/>
        <v>4.8199999999999985</v>
      </c>
      <c r="AN24" s="89" t="s">
        <v>52</v>
      </c>
      <c r="AO24" s="36">
        <v>14.41</v>
      </c>
      <c r="AP24" s="168">
        <v>0.05</v>
      </c>
      <c r="AQ24" s="85"/>
      <c r="AR24" s="37"/>
      <c r="AS24" s="36"/>
      <c r="AT24" s="85"/>
      <c r="AU24" s="37"/>
      <c r="AV24" s="36"/>
      <c r="AW24" s="36"/>
      <c r="AX24" s="37"/>
      <c r="AY24" s="52"/>
      <c r="AZ24" s="36"/>
      <c r="BA24" s="37"/>
      <c r="BB24" s="36"/>
      <c r="BC24" s="54">
        <v>16.15</v>
      </c>
      <c r="BD24" s="54"/>
      <c r="BE24" s="54"/>
      <c r="BF24" s="54"/>
    </row>
    <row r="25" spans="1:58" s="12" customFormat="1" ht="18.75">
      <c r="A25" s="23">
        <f t="shared" si="8"/>
        <v>20</v>
      </c>
      <c r="B25" s="90"/>
      <c r="C25" s="81"/>
      <c r="D25" s="40"/>
      <c r="E25" s="123" t="s">
        <v>73</v>
      </c>
      <c r="F25" s="59"/>
      <c r="G25" s="25" t="s">
        <v>40</v>
      </c>
      <c r="H25" s="25" t="s">
        <v>139</v>
      </c>
      <c r="I25" s="41"/>
      <c r="J25" s="25"/>
      <c r="K25" s="25"/>
      <c r="L25" s="39"/>
      <c r="M25" s="38"/>
      <c r="N25" s="38"/>
      <c r="O25" s="42"/>
      <c r="P25" s="43"/>
      <c r="Q25" s="43"/>
      <c r="R25" s="38"/>
      <c r="S25" s="38"/>
      <c r="T25" s="38"/>
      <c r="U25" s="38"/>
      <c r="V25" s="38"/>
      <c r="W25" s="38"/>
      <c r="X25" s="44">
        <v>0.05</v>
      </c>
      <c r="Y25" s="45"/>
      <c r="Z25" s="50"/>
      <c r="AA25" s="46">
        <v>32.23</v>
      </c>
      <c r="AB25" s="36">
        <v>42</v>
      </c>
      <c r="AC25" s="37">
        <f t="shared" si="0"/>
        <v>0.3031337263419176</v>
      </c>
      <c r="AD25" s="36">
        <f t="shared" si="1"/>
        <v>9.770000000000003</v>
      </c>
      <c r="AE25" s="36">
        <v>47</v>
      </c>
      <c r="AF25" s="37">
        <f t="shared" si="2"/>
        <v>0.4582686937635745</v>
      </c>
      <c r="AG25" s="36">
        <f t="shared" si="3"/>
        <v>14.770000000000003</v>
      </c>
      <c r="AH25" s="36">
        <v>38.9</v>
      </c>
      <c r="AI25" s="37">
        <f t="shared" si="4"/>
        <v>0.20695004654049032</v>
      </c>
      <c r="AJ25" s="36">
        <f t="shared" si="5"/>
        <v>6.670000000000002</v>
      </c>
      <c r="AK25" s="36">
        <v>39.9</v>
      </c>
      <c r="AL25" s="37">
        <f t="shared" si="6"/>
        <v>0.23797704002482156</v>
      </c>
      <c r="AM25" s="52">
        <f t="shared" si="7"/>
        <v>7.670000000000002</v>
      </c>
      <c r="AN25" s="89" t="s">
        <v>52</v>
      </c>
      <c r="AO25" s="36">
        <v>32.89</v>
      </c>
      <c r="AP25" s="168">
        <v>0.05</v>
      </c>
      <c r="AQ25" s="85"/>
      <c r="AR25" s="37"/>
      <c r="AS25" s="36"/>
      <c r="AT25" s="85"/>
      <c r="AU25" s="37"/>
      <c r="AV25" s="36"/>
      <c r="AW25" s="36"/>
      <c r="AX25" s="37"/>
      <c r="AY25" s="52"/>
      <c r="AZ25" s="36"/>
      <c r="BA25" s="37"/>
      <c r="BB25" s="36"/>
      <c r="BC25" s="54">
        <v>33.95</v>
      </c>
      <c r="BD25" s="54"/>
      <c r="BE25" s="54">
        <v>35</v>
      </c>
      <c r="BF25" s="54"/>
    </row>
    <row r="26" spans="1:58" s="12" customFormat="1" ht="18.75">
      <c r="A26" s="23">
        <f t="shared" si="8"/>
        <v>21</v>
      </c>
      <c r="B26" s="90"/>
      <c r="C26" s="81"/>
      <c r="D26" s="40"/>
      <c r="E26" s="123" t="s">
        <v>74</v>
      </c>
      <c r="F26" s="59"/>
      <c r="G26" s="25" t="s">
        <v>40</v>
      </c>
      <c r="H26" s="25" t="s">
        <v>139</v>
      </c>
      <c r="I26" s="41"/>
      <c r="J26" s="25"/>
      <c r="K26" s="25"/>
      <c r="L26" s="39"/>
      <c r="M26" s="38"/>
      <c r="N26" s="38"/>
      <c r="O26" s="42"/>
      <c r="P26" s="43"/>
      <c r="Q26" s="43"/>
      <c r="R26" s="38"/>
      <c r="S26" s="38"/>
      <c r="T26" s="38"/>
      <c r="U26" s="38"/>
      <c r="V26" s="38"/>
      <c r="W26" s="38"/>
      <c r="X26" s="44">
        <v>0.05</v>
      </c>
      <c r="Y26" s="45"/>
      <c r="Z26" s="50"/>
      <c r="AA26" s="46">
        <v>32.23</v>
      </c>
      <c r="AB26" s="36">
        <v>42</v>
      </c>
      <c r="AC26" s="37">
        <f t="shared" si="0"/>
        <v>0.3031337263419176</v>
      </c>
      <c r="AD26" s="36">
        <f t="shared" si="1"/>
        <v>9.770000000000003</v>
      </c>
      <c r="AE26" s="36">
        <v>47</v>
      </c>
      <c r="AF26" s="37">
        <f t="shared" si="2"/>
        <v>0.4582686937635745</v>
      </c>
      <c r="AG26" s="36">
        <f t="shared" si="3"/>
        <v>14.770000000000003</v>
      </c>
      <c r="AH26" s="36">
        <v>38.9</v>
      </c>
      <c r="AI26" s="37">
        <f t="shared" si="4"/>
        <v>0.20695004654049032</v>
      </c>
      <c r="AJ26" s="36">
        <f t="shared" si="5"/>
        <v>6.670000000000002</v>
      </c>
      <c r="AK26" s="36">
        <v>39.9</v>
      </c>
      <c r="AL26" s="37">
        <f t="shared" si="6"/>
        <v>0.23797704002482156</v>
      </c>
      <c r="AM26" s="52">
        <f t="shared" si="7"/>
        <v>7.670000000000002</v>
      </c>
      <c r="AN26" s="89" t="s">
        <v>52</v>
      </c>
      <c r="AO26" s="36">
        <v>32.89</v>
      </c>
      <c r="AP26" s="168">
        <v>0.05</v>
      </c>
      <c r="AQ26" s="85"/>
      <c r="AR26" s="37"/>
      <c r="AS26" s="36"/>
      <c r="AT26" s="85"/>
      <c r="AU26" s="37"/>
      <c r="AV26" s="36"/>
      <c r="AW26" s="36"/>
      <c r="AX26" s="37"/>
      <c r="AY26" s="52"/>
      <c r="AZ26" s="36"/>
      <c r="BA26" s="37"/>
      <c r="BB26" s="36"/>
      <c r="BC26" s="54">
        <v>33.95</v>
      </c>
      <c r="BD26" s="54"/>
      <c r="BE26" s="54">
        <v>33</v>
      </c>
      <c r="BF26" s="54"/>
    </row>
    <row r="27" spans="1:58" s="12" customFormat="1" ht="18.75">
      <c r="A27" s="127">
        <f t="shared" si="8"/>
        <v>22</v>
      </c>
      <c r="B27" s="128"/>
      <c r="C27" s="151"/>
      <c r="D27" s="130"/>
      <c r="E27" s="131" t="s">
        <v>75</v>
      </c>
      <c r="F27" s="132"/>
      <c r="G27" s="133" t="s">
        <v>40</v>
      </c>
      <c r="H27" s="133" t="s">
        <v>139</v>
      </c>
      <c r="I27" s="134"/>
      <c r="J27" s="133"/>
      <c r="K27" s="133"/>
      <c r="L27" s="135"/>
      <c r="M27" s="136"/>
      <c r="N27" s="136"/>
      <c r="O27" s="137"/>
      <c r="P27" s="138"/>
      <c r="Q27" s="138"/>
      <c r="R27" s="136"/>
      <c r="S27" s="136"/>
      <c r="T27" s="136"/>
      <c r="U27" s="136"/>
      <c r="V27" s="136"/>
      <c r="W27" s="136"/>
      <c r="X27" s="139">
        <v>0.05</v>
      </c>
      <c r="Y27" s="140"/>
      <c r="Z27" s="141"/>
      <c r="AA27" s="142">
        <v>29.81</v>
      </c>
      <c r="AB27" s="143">
        <v>41</v>
      </c>
      <c r="AC27" s="144">
        <f t="shared" si="0"/>
        <v>0.3753773901375379</v>
      </c>
      <c r="AD27" s="143">
        <f t="shared" si="1"/>
        <v>11.190000000000001</v>
      </c>
      <c r="AE27" s="143">
        <v>44</v>
      </c>
      <c r="AF27" s="144">
        <f t="shared" si="2"/>
        <v>0.47601476014760147</v>
      </c>
      <c r="AG27" s="143">
        <f t="shared" si="3"/>
        <v>14.190000000000001</v>
      </c>
      <c r="AH27" s="143">
        <v>34.9</v>
      </c>
      <c r="AI27" s="144">
        <f t="shared" si="4"/>
        <v>0.1707480711170748</v>
      </c>
      <c r="AJ27" s="143">
        <f t="shared" si="5"/>
        <v>5.09</v>
      </c>
      <c r="AK27" s="143">
        <v>36.9</v>
      </c>
      <c r="AL27" s="144">
        <f t="shared" si="6"/>
        <v>0.2378396511237839</v>
      </c>
      <c r="AM27" s="145">
        <f t="shared" si="7"/>
        <v>7.09</v>
      </c>
      <c r="AN27" s="145" t="s">
        <v>134</v>
      </c>
      <c r="AO27" s="143">
        <v>30.47</v>
      </c>
      <c r="AP27" s="168">
        <v>0.05</v>
      </c>
      <c r="AQ27" s="146"/>
      <c r="AR27" s="144"/>
      <c r="AS27" s="143"/>
      <c r="AT27" s="146"/>
      <c r="AU27" s="144"/>
      <c r="AV27" s="143"/>
      <c r="AW27" s="143"/>
      <c r="AX27" s="144"/>
      <c r="AY27" s="145"/>
      <c r="AZ27" s="143"/>
      <c r="BA27" s="144"/>
      <c r="BB27" s="143"/>
      <c r="BC27" s="147" t="s">
        <v>120</v>
      </c>
      <c r="BD27" s="147">
        <v>32.2</v>
      </c>
      <c r="BE27" s="147">
        <v>32</v>
      </c>
      <c r="BF27" s="147"/>
    </row>
    <row r="28" spans="1:58" s="12" customFormat="1" ht="18.75">
      <c r="A28" s="127">
        <f t="shared" si="8"/>
        <v>23</v>
      </c>
      <c r="B28" s="128"/>
      <c r="C28" s="151"/>
      <c r="D28" s="130"/>
      <c r="E28" s="131" t="s">
        <v>76</v>
      </c>
      <c r="F28" s="132"/>
      <c r="G28" s="133" t="s">
        <v>40</v>
      </c>
      <c r="H28" s="133" t="s">
        <v>139</v>
      </c>
      <c r="I28" s="134"/>
      <c r="J28" s="133"/>
      <c r="K28" s="133"/>
      <c r="L28" s="135"/>
      <c r="M28" s="136"/>
      <c r="N28" s="136"/>
      <c r="O28" s="137"/>
      <c r="P28" s="138"/>
      <c r="Q28" s="138"/>
      <c r="R28" s="136"/>
      <c r="S28" s="136"/>
      <c r="T28" s="136"/>
      <c r="U28" s="136"/>
      <c r="V28" s="136"/>
      <c r="W28" s="136"/>
      <c r="X28" s="139">
        <v>0.05</v>
      </c>
      <c r="Y28" s="140"/>
      <c r="Z28" s="141"/>
      <c r="AA28" s="142">
        <v>29.81</v>
      </c>
      <c r="AB28" s="143">
        <v>41</v>
      </c>
      <c r="AC28" s="144">
        <f t="shared" si="0"/>
        <v>0.3753773901375379</v>
      </c>
      <c r="AD28" s="143">
        <f t="shared" si="1"/>
        <v>11.190000000000001</v>
      </c>
      <c r="AE28" s="143">
        <v>44</v>
      </c>
      <c r="AF28" s="144">
        <f t="shared" si="2"/>
        <v>0.47601476014760147</v>
      </c>
      <c r="AG28" s="143">
        <f t="shared" si="3"/>
        <v>14.190000000000001</v>
      </c>
      <c r="AH28" s="143">
        <v>34.9</v>
      </c>
      <c r="AI28" s="144">
        <f t="shared" si="4"/>
        <v>0.1707480711170748</v>
      </c>
      <c r="AJ28" s="143">
        <f t="shared" si="5"/>
        <v>5.09</v>
      </c>
      <c r="AK28" s="143">
        <v>36.9</v>
      </c>
      <c r="AL28" s="144">
        <f t="shared" si="6"/>
        <v>0.2378396511237839</v>
      </c>
      <c r="AM28" s="145">
        <f t="shared" si="7"/>
        <v>7.09</v>
      </c>
      <c r="AN28" s="145" t="s">
        <v>134</v>
      </c>
      <c r="AO28" s="143">
        <v>30.47</v>
      </c>
      <c r="AP28" s="168">
        <v>0.05</v>
      </c>
      <c r="AQ28" s="146"/>
      <c r="AR28" s="144"/>
      <c r="AS28" s="143"/>
      <c r="AT28" s="146"/>
      <c r="AU28" s="144"/>
      <c r="AV28" s="143"/>
      <c r="AW28" s="143"/>
      <c r="AX28" s="144"/>
      <c r="AY28" s="145"/>
      <c r="AZ28" s="143"/>
      <c r="BA28" s="144"/>
      <c r="BB28" s="143"/>
      <c r="BC28" s="147" t="s">
        <v>120</v>
      </c>
      <c r="BD28" s="147">
        <v>32.2</v>
      </c>
      <c r="BE28" s="147">
        <v>32</v>
      </c>
      <c r="BF28" s="147"/>
    </row>
    <row r="29" spans="1:58" s="12" customFormat="1" ht="18.75">
      <c r="A29" s="23">
        <f t="shared" si="8"/>
        <v>24</v>
      </c>
      <c r="B29" s="90"/>
      <c r="C29" s="81"/>
      <c r="D29" s="40"/>
      <c r="E29" s="123" t="s">
        <v>77</v>
      </c>
      <c r="F29" s="59"/>
      <c r="G29" s="25" t="s">
        <v>40</v>
      </c>
      <c r="H29" s="25" t="s">
        <v>141</v>
      </c>
      <c r="I29" s="41"/>
      <c r="J29" s="25"/>
      <c r="K29" s="25"/>
      <c r="L29" s="39"/>
      <c r="M29" s="38"/>
      <c r="N29" s="38"/>
      <c r="O29" s="42"/>
      <c r="P29" s="43"/>
      <c r="Q29" s="43"/>
      <c r="R29" s="38"/>
      <c r="S29" s="38"/>
      <c r="T29" s="38"/>
      <c r="U29" s="38"/>
      <c r="V29" s="38"/>
      <c r="W29" s="38"/>
      <c r="X29" s="44">
        <v>0.15</v>
      </c>
      <c r="Y29" s="45"/>
      <c r="Z29" s="50"/>
      <c r="AA29" s="46">
        <v>45.15</v>
      </c>
      <c r="AB29" s="36">
        <v>59</v>
      </c>
      <c r="AC29" s="37">
        <f t="shared" si="0"/>
        <v>0.3067552602436323</v>
      </c>
      <c r="AD29" s="36">
        <f t="shared" si="1"/>
        <v>13.850000000000001</v>
      </c>
      <c r="AE29" s="36">
        <v>63</v>
      </c>
      <c r="AF29" s="37">
        <f t="shared" si="2"/>
        <v>0.39534883720930236</v>
      </c>
      <c r="AG29" s="36">
        <f t="shared" si="3"/>
        <v>17.85</v>
      </c>
      <c r="AH29" s="36">
        <v>49.9</v>
      </c>
      <c r="AI29" s="37">
        <f t="shared" si="4"/>
        <v>0.10520487264673317</v>
      </c>
      <c r="AJ29" s="36">
        <f t="shared" si="5"/>
        <v>4.75</v>
      </c>
      <c r="AK29" s="36">
        <v>52.9</v>
      </c>
      <c r="AL29" s="37">
        <f t="shared" si="6"/>
        <v>0.17165005537098565</v>
      </c>
      <c r="AM29" s="52">
        <f t="shared" si="7"/>
        <v>7.75</v>
      </c>
      <c r="AN29" s="89" t="s">
        <v>135</v>
      </c>
      <c r="AO29" s="36">
        <v>45.15</v>
      </c>
      <c r="AP29" s="168">
        <v>0.15</v>
      </c>
      <c r="AQ29" s="85"/>
      <c r="AR29" s="37"/>
      <c r="AS29" s="36"/>
      <c r="AT29" s="85"/>
      <c r="AU29" s="37"/>
      <c r="AV29" s="36"/>
      <c r="AW29" s="36"/>
      <c r="AX29" s="37"/>
      <c r="AY29" s="52"/>
      <c r="AZ29" s="36"/>
      <c r="BA29" s="37"/>
      <c r="BB29" s="36"/>
      <c r="BC29" s="54"/>
      <c r="BD29" s="54"/>
      <c r="BE29" s="54"/>
      <c r="BF29" s="54"/>
    </row>
    <row r="30" spans="1:58" s="12" customFormat="1" ht="18.75">
      <c r="A30" s="23">
        <f t="shared" si="8"/>
        <v>25</v>
      </c>
      <c r="B30" s="90"/>
      <c r="C30" s="81"/>
      <c r="D30" s="40"/>
      <c r="E30" s="123" t="s">
        <v>78</v>
      </c>
      <c r="F30" s="59"/>
      <c r="G30" s="25" t="s">
        <v>40</v>
      </c>
      <c r="H30" s="25" t="s">
        <v>141</v>
      </c>
      <c r="I30" s="41"/>
      <c r="J30" s="25"/>
      <c r="K30" s="25"/>
      <c r="L30" s="39"/>
      <c r="M30" s="38"/>
      <c r="N30" s="38"/>
      <c r="O30" s="42"/>
      <c r="P30" s="43"/>
      <c r="Q30" s="43"/>
      <c r="R30" s="38"/>
      <c r="S30" s="38"/>
      <c r="T30" s="38"/>
      <c r="U30" s="38"/>
      <c r="V30" s="38"/>
      <c r="W30" s="38"/>
      <c r="X30" s="44">
        <v>0.15</v>
      </c>
      <c r="Y30" s="45"/>
      <c r="Z30" s="50"/>
      <c r="AA30" s="46">
        <v>47.25</v>
      </c>
      <c r="AB30" s="36">
        <v>64</v>
      </c>
      <c r="AC30" s="37">
        <f t="shared" si="0"/>
        <v>0.3544973544973544</v>
      </c>
      <c r="AD30" s="36">
        <f t="shared" si="1"/>
        <v>16.75</v>
      </c>
      <c r="AE30" s="36">
        <v>69</v>
      </c>
      <c r="AF30" s="37">
        <f t="shared" si="2"/>
        <v>0.46031746031746024</v>
      </c>
      <c r="AG30" s="36">
        <f t="shared" si="3"/>
        <v>21.75</v>
      </c>
      <c r="AH30" s="36">
        <v>54.9</v>
      </c>
      <c r="AI30" s="37">
        <f t="shared" si="4"/>
        <v>0.16190476190476177</v>
      </c>
      <c r="AJ30" s="36">
        <f t="shared" si="5"/>
        <v>7.649999999999999</v>
      </c>
      <c r="AK30" s="36">
        <v>57.9</v>
      </c>
      <c r="AL30" s="37">
        <f t="shared" si="6"/>
        <v>0.22539682539682526</v>
      </c>
      <c r="AM30" s="52">
        <f t="shared" si="7"/>
        <v>10.649999999999999</v>
      </c>
      <c r="AN30" s="89" t="s">
        <v>52</v>
      </c>
      <c r="AO30" s="36">
        <v>47.25</v>
      </c>
      <c r="AP30" s="168">
        <v>0.15</v>
      </c>
      <c r="AQ30" s="85"/>
      <c r="AR30" s="37"/>
      <c r="AS30" s="36"/>
      <c r="AT30" s="85"/>
      <c r="AU30" s="37"/>
      <c r="AV30" s="36"/>
      <c r="AW30" s="36"/>
      <c r="AX30" s="37"/>
      <c r="AY30" s="52"/>
      <c r="AZ30" s="36"/>
      <c r="BA30" s="37"/>
      <c r="BB30" s="36"/>
      <c r="BC30" s="54"/>
      <c r="BD30" s="54"/>
      <c r="BE30" s="54"/>
      <c r="BF30" s="54"/>
    </row>
    <row r="31" spans="1:58" s="12" customFormat="1" ht="18.75">
      <c r="A31" s="127">
        <f t="shared" si="8"/>
        <v>26</v>
      </c>
      <c r="B31" s="128"/>
      <c r="C31" s="151"/>
      <c r="D31" s="130"/>
      <c r="E31" s="131" t="s">
        <v>79</v>
      </c>
      <c r="F31" s="132"/>
      <c r="G31" s="133" t="s">
        <v>40</v>
      </c>
      <c r="H31" s="133" t="s">
        <v>139</v>
      </c>
      <c r="I31" s="134"/>
      <c r="J31" s="133"/>
      <c r="K31" s="133"/>
      <c r="L31" s="135"/>
      <c r="M31" s="136"/>
      <c r="N31" s="136"/>
      <c r="O31" s="137"/>
      <c r="P31" s="138"/>
      <c r="Q31" s="138"/>
      <c r="R31" s="136"/>
      <c r="S31" s="136"/>
      <c r="T31" s="136"/>
      <c r="U31" s="136"/>
      <c r="V31" s="136"/>
      <c r="W31" s="136"/>
      <c r="X31" s="139">
        <v>0.05</v>
      </c>
      <c r="Y31" s="140"/>
      <c r="Z31" s="141"/>
      <c r="AA31" s="142">
        <v>55.33</v>
      </c>
      <c r="AB31" s="143">
        <v>67</v>
      </c>
      <c r="AC31" s="144">
        <f t="shared" si="0"/>
        <v>0.21091632026025664</v>
      </c>
      <c r="AD31" s="143">
        <f t="shared" si="1"/>
        <v>11.670000000000002</v>
      </c>
      <c r="AE31" s="143">
        <v>73</v>
      </c>
      <c r="AF31" s="144">
        <f t="shared" si="2"/>
        <v>0.31935658774624986</v>
      </c>
      <c r="AG31" s="143">
        <f t="shared" si="3"/>
        <v>17.67</v>
      </c>
      <c r="AH31" s="143">
        <v>58.9</v>
      </c>
      <c r="AI31" s="144">
        <f t="shared" si="4"/>
        <v>0.06452195915416592</v>
      </c>
      <c r="AJ31" s="143">
        <f t="shared" si="5"/>
        <v>3.5700000000000003</v>
      </c>
      <c r="AK31" s="143">
        <v>62.9</v>
      </c>
      <c r="AL31" s="144">
        <f t="shared" si="6"/>
        <v>0.1368154708114946</v>
      </c>
      <c r="AM31" s="145">
        <f t="shared" si="7"/>
        <v>7.57</v>
      </c>
      <c r="AN31" s="145" t="s">
        <v>134</v>
      </c>
      <c r="AO31" s="143">
        <v>56.76</v>
      </c>
      <c r="AP31" s="168">
        <v>0.05</v>
      </c>
      <c r="AQ31" s="146"/>
      <c r="AR31" s="144"/>
      <c r="AS31" s="143"/>
      <c r="AT31" s="146"/>
      <c r="AU31" s="144"/>
      <c r="AV31" s="143"/>
      <c r="AW31" s="143"/>
      <c r="AX31" s="144"/>
      <c r="AY31" s="145"/>
      <c r="AZ31" s="143"/>
      <c r="BA31" s="144"/>
      <c r="BB31" s="143"/>
      <c r="BC31" s="147"/>
      <c r="BD31" s="147">
        <v>62.9</v>
      </c>
      <c r="BE31" s="147">
        <v>59.9</v>
      </c>
      <c r="BF31" s="147"/>
    </row>
    <row r="32" spans="1:58" s="12" customFormat="1" ht="18.75">
      <c r="A32" s="127">
        <f t="shared" si="8"/>
        <v>27</v>
      </c>
      <c r="B32" s="128"/>
      <c r="C32" s="151"/>
      <c r="D32" s="130"/>
      <c r="E32" s="131" t="s">
        <v>80</v>
      </c>
      <c r="F32" s="132"/>
      <c r="G32" s="133" t="s">
        <v>40</v>
      </c>
      <c r="H32" s="133" t="s">
        <v>139</v>
      </c>
      <c r="I32" s="134"/>
      <c r="J32" s="133"/>
      <c r="K32" s="133"/>
      <c r="L32" s="135"/>
      <c r="M32" s="136"/>
      <c r="N32" s="136"/>
      <c r="O32" s="137"/>
      <c r="P32" s="138"/>
      <c r="Q32" s="138"/>
      <c r="R32" s="136"/>
      <c r="S32" s="136"/>
      <c r="T32" s="136"/>
      <c r="U32" s="136"/>
      <c r="V32" s="136"/>
      <c r="W32" s="136"/>
      <c r="X32" s="139">
        <v>0.05</v>
      </c>
      <c r="Y32" s="140"/>
      <c r="Z32" s="141"/>
      <c r="AA32" s="142">
        <v>58.63</v>
      </c>
      <c r="AB32" s="143">
        <v>71</v>
      </c>
      <c r="AC32" s="144">
        <f t="shared" si="0"/>
        <v>0.21098413781340608</v>
      </c>
      <c r="AD32" s="143">
        <f t="shared" si="1"/>
        <v>12.369999999999997</v>
      </c>
      <c r="AE32" s="143">
        <v>77</v>
      </c>
      <c r="AF32" s="144">
        <f t="shared" si="2"/>
        <v>0.3133208255159474</v>
      </c>
      <c r="AG32" s="143">
        <f t="shared" si="3"/>
        <v>18.369999999999997</v>
      </c>
      <c r="AH32" s="143">
        <v>61.9</v>
      </c>
      <c r="AI32" s="144">
        <f t="shared" si="4"/>
        <v>0.05577349479788496</v>
      </c>
      <c r="AJ32" s="143">
        <f t="shared" si="5"/>
        <v>3.269999999999996</v>
      </c>
      <c r="AK32" s="143">
        <v>66.9</v>
      </c>
      <c r="AL32" s="144">
        <f t="shared" si="6"/>
        <v>0.1410540678833363</v>
      </c>
      <c r="AM32" s="145">
        <f t="shared" si="7"/>
        <v>8.270000000000003</v>
      </c>
      <c r="AN32" s="145" t="s">
        <v>134</v>
      </c>
      <c r="AO32" s="143">
        <v>60.17</v>
      </c>
      <c r="AP32" s="168">
        <v>0.05</v>
      </c>
      <c r="AQ32" s="146"/>
      <c r="AR32" s="144"/>
      <c r="AS32" s="143"/>
      <c r="AT32" s="146"/>
      <c r="AU32" s="144"/>
      <c r="AV32" s="143"/>
      <c r="AW32" s="143"/>
      <c r="AX32" s="144"/>
      <c r="AY32" s="145"/>
      <c r="AZ32" s="143"/>
      <c r="BA32" s="144"/>
      <c r="BB32" s="143"/>
      <c r="BC32" s="147">
        <v>62.95</v>
      </c>
      <c r="BD32" s="147">
        <v>67.9</v>
      </c>
      <c r="BE32" s="147" t="s">
        <v>121</v>
      </c>
      <c r="BF32" s="147"/>
    </row>
    <row r="33" spans="1:58" s="12" customFormat="1" ht="18.75">
      <c r="A33" s="23">
        <f t="shared" si="8"/>
        <v>28</v>
      </c>
      <c r="B33" s="90"/>
      <c r="C33" s="81"/>
      <c r="D33" s="40"/>
      <c r="E33" s="123" t="s">
        <v>81</v>
      </c>
      <c r="F33" s="59"/>
      <c r="G33" s="25" t="s">
        <v>40</v>
      </c>
      <c r="H33" s="25" t="s">
        <v>139</v>
      </c>
      <c r="I33" s="41"/>
      <c r="J33" s="25"/>
      <c r="K33" s="25"/>
      <c r="L33" s="39"/>
      <c r="M33" s="38"/>
      <c r="N33" s="38"/>
      <c r="O33" s="42"/>
      <c r="P33" s="43"/>
      <c r="Q33" s="43"/>
      <c r="R33" s="38"/>
      <c r="S33" s="38"/>
      <c r="T33" s="38"/>
      <c r="U33" s="38"/>
      <c r="V33" s="38"/>
      <c r="W33" s="38"/>
      <c r="X33" s="44">
        <v>0.05</v>
      </c>
      <c r="Y33" s="45"/>
      <c r="Z33" s="50"/>
      <c r="AA33" s="46">
        <v>45.31</v>
      </c>
      <c r="AB33" s="36">
        <v>64</v>
      </c>
      <c r="AC33" s="37">
        <f t="shared" si="0"/>
        <v>0.4124917236813064</v>
      </c>
      <c r="AD33" s="36">
        <f t="shared" si="1"/>
        <v>18.689999999999998</v>
      </c>
      <c r="AE33" s="36">
        <v>69</v>
      </c>
      <c r="AF33" s="37">
        <f t="shared" si="2"/>
        <v>0.5228426395939085</v>
      </c>
      <c r="AG33" s="36">
        <f t="shared" si="3"/>
        <v>23.689999999999998</v>
      </c>
      <c r="AH33" s="36">
        <v>54.9</v>
      </c>
      <c r="AI33" s="37">
        <f t="shared" si="4"/>
        <v>0.2116530567203707</v>
      </c>
      <c r="AJ33" s="36">
        <f t="shared" si="5"/>
        <v>9.589999999999996</v>
      </c>
      <c r="AK33" s="36">
        <v>57.9</v>
      </c>
      <c r="AL33" s="37">
        <f t="shared" si="6"/>
        <v>0.27786360626793183</v>
      </c>
      <c r="AM33" s="52">
        <f t="shared" si="7"/>
        <v>12.589999999999996</v>
      </c>
      <c r="AN33" s="89" t="s">
        <v>52</v>
      </c>
      <c r="AO33" s="36">
        <v>45.31</v>
      </c>
      <c r="AP33" s="168">
        <v>0.05</v>
      </c>
      <c r="AQ33" s="85"/>
      <c r="AR33" s="37"/>
      <c r="AS33" s="36"/>
      <c r="AT33" s="85"/>
      <c r="AU33" s="37"/>
      <c r="AV33" s="36"/>
      <c r="AW33" s="36"/>
      <c r="AX33" s="37"/>
      <c r="AY33" s="52"/>
      <c r="AZ33" s="36"/>
      <c r="BA33" s="37"/>
      <c r="BB33" s="36"/>
      <c r="BC33" s="54"/>
      <c r="BD33" s="54"/>
      <c r="BE33" s="54"/>
      <c r="BF33" s="54"/>
    </row>
    <row r="34" spans="1:58" s="12" customFormat="1" ht="18.75">
      <c r="A34" s="127">
        <f t="shared" si="8"/>
        <v>29</v>
      </c>
      <c r="B34" s="128"/>
      <c r="C34" s="151"/>
      <c r="D34" s="130"/>
      <c r="E34" s="131" t="s">
        <v>82</v>
      </c>
      <c r="F34" s="132"/>
      <c r="G34" s="133" t="s">
        <v>40</v>
      </c>
      <c r="H34" s="133" t="s">
        <v>139</v>
      </c>
      <c r="I34" s="134"/>
      <c r="J34" s="133"/>
      <c r="K34" s="133"/>
      <c r="L34" s="135"/>
      <c r="M34" s="136"/>
      <c r="N34" s="136"/>
      <c r="O34" s="137"/>
      <c r="P34" s="138"/>
      <c r="Q34" s="138"/>
      <c r="R34" s="136"/>
      <c r="S34" s="136"/>
      <c r="T34" s="136"/>
      <c r="U34" s="136"/>
      <c r="V34" s="136"/>
      <c r="W34" s="136"/>
      <c r="X34" s="139">
        <v>0.05</v>
      </c>
      <c r="Y34" s="140"/>
      <c r="Z34" s="141"/>
      <c r="AA34" s="142">
        <v>25.96</v>
      </c>
      <c r="AB34" s="143">
        <v>37</v>
      </c>
      <c r="AC34" s="144">
        <f t="shared" si="0"/>
        <v>0.4252696456086287</v>
      </c>
      <c r="AD34" s="143">
        <f t="shared" si="1"/>
        <v>11.04</v>
      </c>
      <c r="AE34" s="143">
        <v>39</v>
      </c>
      <c r="AF34" s="144">
        <f t="shared" si="2"/>
        <v>0.50231124807396</v>
      </c>
      <c r="AG34" s="143">
        <f t="shared" si="3"/>
        <v>13.04</v>
      </c>
      <c r="AH34" s="143">
        <v>31.9</v>
      </c>
      <c r="AI34" s="144">
        <f t="shared" si="4"/>
        <v>0.22881355932203373</v>
      </c>
      <c r="AJ34" s="143">
        <f t="shared" si="5"/>
        <v>5.939999999999998</v>
      </c>
      <c r="AK34" s="143">
        <v>33.9</v>
      </c>
      <c r="AL34" s="144">
        <f t="shared" si="6"/>
        <v>0.30585516178736505</v>
      </c>
      <c r="AM34" s="145">
        <f t="shared" si="7"/>
        <v>7.939999999999998</v>
      </c>
      <c r="AN34" s="145" t="s">
        <v>134</v>
      </c>
      <c r="AO34" s="143">
        <v>25.96</v>
      </c>
      <c r="AP34" s="168">
        <v>0.05</v>
      </c>
      <c r="AQ34" s="146"/>
      <c r="AR34" s="144"/>
      <c r="AS34" s="143"/>
      <c r="AT34" s="146"/>
      <c r="AU34" s="144"/>
      <c r="AV34" s="143"/>
      <c r="AW34" s="143"/>
      <c r="AX34" s="144"/>
      <c r="AY34" s="145"/>
      <c r="AZ34" s="143"/>
      <c r="BA34" s="144"/>
      <c r="BB34" s="143"/>
      <c r="BC34" s="147" t="s">
        <v>122</v>
      </c>
      <c r="BD34" s="147">
        <v>28.9</v>
      </c>
      <c r="BE34" s="147">
        <v>28</v>
      </c>
      <c r="BF34" s="147"/>
    </row>
    <row r="35" spans="1:58" s="12" customFormat="1" ht="18.75">
      <c r="A35" s="127">
        <f t="shared" si="8"/>
        <v>30</v>
      </c>
      <c r="B35" s="128"/>
      <c r="C35" s="151"/>
      <c r="D35" s="130"/>
      <c r="E35" s="131" t="s">
        <v>83</v>
      </c>
      <c r="F35" s="132"/>
      <c r="G35" s="133" t="s">
        <v>40</v>
      </c>
      <c r="H35" s="133" t="s">
        <v>139</v>
      </c>
      <c r="I35" s="134"/>
      <c r="J35" s="133"/>
      <c r="K35" s="133"/>
      <c r="L35" s="135"/>
      <c r="M35" s="136"/>
      <c r="N35" s="136"/>
      <c r="O35" s="137"/>
      <c r="P35" s="138"/>
      <c r="Q35" s="138"/>
      <c r="R35" s="136"/>
      <c r="S35" s="136"/>
      <c r="T35" s="136"/>
      <c r="U35" s="136"/>
      <c r="V35" s="136"/>
      <c r="W35" s="136"/>
      <c r="X35" s="139">
        <v>0.05</v>
      </c>
      <c r="Y35" s="140"/>
      <c r="Z35" s="141"/>
      <c r="AA35" s="142">
        <v>31.98</v>
      </c>
      <c r="AB35" s="143">
        <v>45</v>
      </c>
      <c r="AC35" s="144">
        <f t="shared" si="0"/>
        <v>0.40712945590994365</v>
      </c>
      <c r="AD35" s="143">
        <f t="shared" si="1"/>
        <v>13.02</v>
      </c>
      <c r="AE35" s="143">
        <v>48</v>
      </c>
      <c r="AF35" s="144">
        <f t="shared" si="2"/>
        <v>0.5009380863039399</v>
      </c>
      <c r="AG35" s="143">
        <f t="shared" si="3"/>
        <v>16.02</v>
      </c>
      <c r="AH35" s="143">
        <v>38.9</v>
      </c>
      <c r="AI35" s="144">
        <f t="shared" si="4"/>
        <v>0.2163852407754847</v>
      </c>
      <c r="AJ35" s="143">
        <f t="shared" si="5"/>
        <v>6.919999999999998</v>
      </c>
      <c r="AK35" s="143">
        <v>40.9</v>
      </c>
      <c r="AL35" s="144">
        <f t="shared" si="6"/>
        <v>0.27892432770481546</v>
      </c>
      <c r="AM35" s="145">
        <f t="shared" si="7"/>
        <v>8.919999999999998</v>
      </c>
      <c r="AN35" s="145" t="s">
        <v>134</v>
      </c>
      <c r="AO35" s="143">
        <v>31.98</v>
      </c>
      <c r="AP35" s="168">
        <v>0.05</v>
      </c>
      <c r="AQ35" s="146"/>
      <c r="AR35" s="144"/>
      <c r="AS35" s="143"/>
      <c r="AT35" s="146"/>
      <c r="AU35" s="144"/>
      <c r="AV35" s="143"/>
      <c r="AW35" s="143"/>
      <c r="AX35" s="144"/>
      <c r="AY35" s="145"/>
      <c r="AZ35" s="143"/>
      <c r="BA35" s="144"/>
      <c r="BB35" s="143"/>
      <c r="BC35" s="147">
        <v>34.95</v>
      </c>
      <c r="BD35" s="147">
        <v>34.9</v>
      </c>
      <c r="BE35" s="147"/>
      <c r="BF35" s="147"/>
    </row>
    <row r="36" spans="1:58" s="12" customFormat="1" ht="37.5">
      <c r="A36" s="23">
        <f t="shared" si="8"/>
        <v>31</v>
      </c>
      <c r="B36" s="90"/>
      <c r="C36" s="81"/>
      <c r="D36" s="40"/>
      <c r="E36" s="123" t="s">
        <v>84</v>
      </c>
      <c r="F36" s="59"/>
      <c r="G36" s="25" t="s">
        <v>40</v>
      </c>
      <c r="H36" s="25" t="s">
        <v>139</v>
      </c>
      <c r="I36" s="41"/>
      <c r="J36" s="25"/>
      <c r="K36" s="25"/>
      <c r="L36" s="39"/>
      <c r="M36" s="38"/>
      <c r="N36" s="38"/>
      <c r="O36" s="42"/>
      <c r="P36" s="43"/>
      <c r="Q36" s="43"/>
      <c r="R36" s="38"/>
      <c r="S36" s="38"/>
      <c r="T36" s="38"/>
      <c r="U36" s="38"/>
      <c r="V36" s="38"/>
      <c r="W36" s="38"/>
      <c r="X36" s="44">
        <v>0.05</v>
      </c>
      <c r="Y36" s="45"/>
      <c r="Z36" s="50"/>
      <c r="AA36" s="46">
        <v>25.41</v>
      </c>
      <c r="AB36" s="36">
        <v>36</v>
      </c>
      <c r="AC36" s="37">
        <f t="shared" si="0"/>
        <v>0.4167650531286895</v>
      </c>
      <c r="AD36" s="36">
        <f t="shared" si="1"/>
        <v>10.59</v>
      </c>
      <c r="AE36" s="36">
        <v>39</v>
      </c>
      <c r="AF36" s="37">
        <f t="shared" si="2"/>
        <v>0.5348288075560803</v>
      </c>
      <c r="AG36" s="36">
        <f t="shared" si="3"/>
        <v>13.59</v>
      </c>
      <c r="AH36" s="36">
        <v>30.9</v>
      </c>
      <c r="AI36" s="37">
        <f t="shared" si="4"/>
        <v>0.2160566706021252</v>
      </c>
      <c r="AJ36" s="36">
        <f t="shared" si="5"/>
        <v>5.489999999999998</v>
      </c>
      <c r="AK36" s="36">
        <v>32.9</v>
      </c>
      <c r="AL36" s="37">
        <f t="shared" si="6"/>
        <v>0.29476584022038566</v>
      </c>
      <c r="AM36" s="52">
        <f t="shared" si="7"/>
        <v>7.489999999999998</v>
      </c>
      <c r="AN36" s="89" t="s">
        <v>52</v>
      </c>
      <c r="AO36" s="36">
        <v>25.63</v>
      </c>
      <c r="AP36" s="168">
        <v>0.05</v>
      </c>
      <c r="AQ36" s="85"/>
      <c r="AR36" s="37"/>
      <c r="AS36" s="36"/>
      <c r="AT36" s="85"/>
      <c r="AU36" s="37"/>
      <c r="AV36" s="36"/>
      <c r="AW36" s="36"/>
      <c r="AX36" s="37"/>
      <c r="AY36" s="52"/>
      <c r="AZ36" s="36"/>
      <c r="BA36" s="37"/>
      <c r="BB36" s="36"/>
      <c r="BC36" s="54"/>
      <c r="BD36" s="54"/>
      <c r="BE36" s="54">
        <v>27</v>
      </c>
      <c r="BF36" s="54"/>
    </row>
    <row r="37" spans="1:58" s="12" customFormat="1" ht="18.75">
      <c r="A37" s="23">
        <f t="shared" si="8"/>
        <v>32</v>
      </c>
      <c r="B37" s="90"/>
      <c r="C37" s="81"/>
      <c r="D37" s="40"/>
      <c r="E37" s="123" t="s">
        <v>85</v>
      </c>
      <c r="F37" s="59"/>
      <c r="G37" s="25" t="s">
        <v>40</v>
      </c>
      <c r="H37" s="25" t="s">
        <v>139</v>
      </c>
      <c r="I37" s="41"/>
      <c r="J37" s="25"/>
      <c r="K37" s="25"/>
      <c r="L37" s="39"/>
      <c r="M37" s="38"/>
      <c r="N37" s="38"/>
      <c r="O37" s="42"/>
      <c r="P37" s="43"/>
      <c r="Q37" s="43"/>
      <c r="R37" s="38"/>
      <c r="S37" s="38"/>
      <c r="T37" s="38"/>
      <c r="U37" s="38"/>
      <c r="V37" s="38"/>
      <c r="W37" s="38"/>
      <c r="X37" s="44">
        <v>0.05</v>
      </c>
      <c r="Y37" s="45"/>
      <c r="Z37" s="50"/>
      <c r="AA37" s="46">
        <v>25.41</v>
      </c>
      <c r="AB37" s="36">
        <v>36</v>
      </c>
      <c r="AC37" s="37">
        <f t="shared" si="0"/>
        <v>0.4167650531286895</v>
      </c>
      <c r="AD37" s="36">
        <f t="shared" si="1"/>
        <v>10.59</v>
      </c>
      <c r="AE37" s="36">
        <v>39</v>
      </c>
      <c r="AF37" s="37">
        <f t="shared" si="2"/>
        <v>0.5348288075560803</v>
      </c>
      <c r="AG37" s="36">
        <f t="shared" si="3"/>
        <v>13.59</v>
      </c>
      <c r="AH37" s="36">
        <v>30.9</v>
      </c>
      <c r="AI37" s="37">
        <f t="shared" si="4"/>
        <v>0.2160566706021252</v>
      </c>
      <c r="AJ37" s="36">
        <f t="shared" si="5"/>
        <v>5.489999999999998</v>
      </c>
      <c r="AK37" s="36">
        <v>32.9</v>
      </c>
      <c r="AL37" s="37">
        <f t="shared" si="6"/>
        <v>0.29476584022038566</v>
      </c>
      <c r="AM37" s="52">
        <f t="shared" si="7"/>
        <v>7.489999999999998</v>
      </c>
      <c r="AN37" s="89" t="s">
        <v>52</v>
      </c>
      <c r="AO37" s="36">
        <v>25.63</v>
      </c>
      <c r="AP37" s="168">
        <v>0.05</v>
      </c>
      <c r="AQ37" s="85"/>
      <c r="AR37" s="37"/>
      <c r="AS37" s="36"/>
      <c r="AT37" s="85"/>
      <c r="AU37" s="37"/>
      <c r="AV37" s="36"/>
      <c r="AW37" s="36"/>
      <c r="AX37" s="37"/>
      <c r="AY37" s="52"/>
      <c r="AZ37" s="36"/>
      <c r="BA37" s="37"/>
      <c r="BB37" s="36"/>
      <c r="BC37" s="54"/>
      <c r="BD37" s="54"/>
      <c r="BE37" s="54">
        <v>27</v>
      </c>
      <c r="BF37" s="54"/>
    </row>
    <row r="38" spans="1:58" s="12" customFormat="1" ht="18.75">
      <c r="A38" s="23">
        <f t="shared" si="8"/>
        <v>33</v>
      </c>
      <c r="B38" s="90"/>
      <c r="C38" s="81"/>
      <c r="D38" s="40"/>
      <c r="E38" s="123" t="s">
        <v>86</v>
      </c>
      <c r="F38" s="59"/>
      <c r="G38" s="25" t="s">
        <v>40</v>
      </c>
      <c r="H38" s="25" t="s">
        <v>145</v>
      </c>
      <c r="I38" s="41"/>
      <c r="J38" s="25"/>
      <c r="K38" s="25"/>
      <c r="L38" s="39"/>
      <c r="M38" s="38"/>
      <c r="N38" s="38"/>
      <c r="O38" s="42"/>
      <c r="P38" s="43"/>
      <c r="Q38" s="43"/>
      <c r="R38" s="38"/>
      <c r="S38" s="38"/>
      <c r="T38" s="38"/>
      <c r="U38" s="38"/>
      <c r="V38" s="38"/>
      <c r="W38" s="38"/>
      <c r="X38" s="44">
        <v>0</v>
      </c>
      <c r="Y38" s="45"/>
      <c r="Z38" s="50"/>
      <c r="AA38" s="46">
        <v>62.54</v>
      </c>
      <c r="AB38" s="36">
        <v>102</v>
      </c>
      <c r="AC38" s="37">
        <f t="shared" si="0"/>
        <v>0.6309561880396546</v>
      </c>
      <c r="AD38" s="36">
        <f t="shared" si="1"/>
        <v>39.46</v>
      </c>
      <c r="AE38" s="36">
        <v>109</v>
      </c>
      <c r="AF38" s="37">
        <f t="shared" si="2"/>
        <v>0.7428845538855133</v>
      </c>
      <c r="AG38" s="36">
        <f t="shared" si="3"/>
        <v>46.46</v>
      </c>
      <c r="AH38" s="36">
        <v>92.65</v>
      </c>
      <c r="AI38" s="37">
        <f t="shared" si="4"/>
        <v>0.4814518708026865</v>
      </c>
      <c r="AJ38" s="36">
        <f t="shared" si="5"/>
        <v>30.110000000000007</v>
      </c>
      <c r="AK38" s="36">
        <v>95.9</v>
      </c>
      <c r="AL38" s="37">
        <f t="shared" si="6"/>
        <v>0.5334186120882636</v>
      </c>
      <c r="AM38" s="52">
        <f t="shared" si="7"/>
        <v>33.36000000000001</v>
      </c>
      <c r="AN38" s="89" t="s">
        <v>136</v>
      </c>
      <c r="AO38" s="36">
        <v>62.54</v>
      </c>
      <c r="AP38" s="168">
        <v>0</v>
      </c>
      <c r="AQ38" s="85"/>
      <c r="AR38" s="37"/>
      <c r="AS38" s="36"/>
      <c r="AT38" s="85"/>
      <c r="AU38" s="37"/>
      <c r="AV38" s="36"/>
      <c r="AW38" s="36"/>
      <c r="AX38" s="37"/>
      <c r="AY38" s="52"/>
      <c r="AZ38" s="36"/>
      <c r="BA38" s="37"/>
      <c r="BB38" s="36"/>
      <c r="BC38" s="54" t="s">
        <v>123</v>
      </c>
      <c r="BD38" s="54">
        <v>73</v>
      </c>
      <c r="BE38" s="54"/>
      <c r="BF38" s="54"/>
    </row>
    <row r="39" spans="1:58" s="12" customFormat="1" ht="18.75">
      <c r="A39" s="23">
        <f t="shared" si="8"/>
        <v>34</v>
      </c>
      <c r="B39" s="90"/>
      <c r="C39" s="81"/>
      <c r="D39" s="91"/>
      <c r="E39" s="123" t="s">
        <v>87</v>
      </c>
      <c r="F39" s="59"/>
      <c r="G39" s="25" t="s">
        <v>40</v>
      </c>
      <c r="H39" s="25" t="s">
        <v>143</v>
      </c>
      <c r="I39" s="93"/>
      <c r="J39" s="92"/>
      <c r="K39" s="92"/>
      <c r="L39" s="94"/>
      <c r="M39" s="95"/>
      <c r="N39" s="95"/>
      <c r="O39" s="96"/>
      <c r="P39" s="97"/>
      <c r="Q39" s="97"/>
      <c r="R39" s="95"/>
      <c r="S39" s="95"/>
      <c r="T39" s="95"/>
      <c r="U39" s="95"/>
      <c r="V39" s="95"/>
      <c r="W39" s="95"/>
      <c r="X39" s="44">
        <v>0.05</v>
      </c>
      <c r="Y39" s="98"/>
      <c r="Z39" s="50"/>
      <c r="AA39" s="99">
        <v>94.18</v>
      </c>
      <c r="AB39" s="100">
        <v>126</v>
      </c>
      <c r="AC39" s="37">
        <f t="shared" si="0"/>
        <v>0.3378636653217242</v>
      </c>
      <c r="AD39" s="36">
        <f t="shared" si="1"/>
        <v>31.819999999999993</v>
      </c>
      <c r="AE39" s="100">
        <v>135</v>
      </c>
      <c r="AF39" s="37">
        <f t="shared" si="2"/>
        <v>0.4334253557018475</v>
      </c>
      <c r="AG39" s="36">
        <f t="shared" si="3"/>
        <v>40.81999999999999</v>
      </c>
      <c r="AH39" s="100">
        <v>107.5</v>
      </c>
      <c r="AI39" s="37">
        <f t="shared" si="4"/>
        <v>0.14143130176258212</v>
      </c>
      <c r="AJ39" s="36">
        <f t="shared" si="5"/>
        <v>13.319999999999993</v>
      </c>
      <c r="AK39" s="100">
        <v>112.5</v>
      </c>
      <c r="AL39" s="37">
        <f t="shared" si="6"/>
        <v>0.19452112975153946</v>
      </c>
      <c r="AM39" s="52">
        <f t="shared" si="7"/>
        <v>18.319999999999993</v>
      </c>
      <c r="AN39" s="89" t="s">
        <v>136</v>
      </c>
      <c r="AO39" s="100">
        <v>94.18</v>
      </c>
      <c r="AP39" s="168">
        <v>0.05</v>
      </c>
      <c r="AQ39" s="102"/>
      <c r="AR39" s="101"/>
      <c r="AS39" s="100"/>
      <c r="AT39" s="102"/>
      <c r="AU39" s="101"/>
      <c r="AV39" s="100"/>
      <c r="AW39" s="100"/>
      <c r="AX39" s="101"/>
      <c r="AY39" s="89"/>
      <c r="AZ39" s="100"/>
      <c r="BA39" s="101"/>
      <c r="BB39" s="100"/>
      <c r="BC39" s="103" t="s">
        <v>124</v>
      </c>
      <c r="BD39" s="103">
        <v>115</v>
      </c>
      <c r="BE39" s="103"/>
      <c r="BF39" s="54"/>
    </row>
    <row r="40" spans="1:58" s="12" customFormat="1" ht="18.75">
      <c r="A40" s="23">
        <f t="shared" si="8"/>
        <v>35</v>
      </c>
      <c r="B40" s="90"/>
      <c r="C40" s="81"/>
      <c r="D40" s="40"/>
      <c r="E40" s="123" t="s">
        <v>88</v>
      </c>
      <c r="F40" s="59"/>
      <c r="G40" s="25" t="s">
        <v>40</v>
      </c>
      <c r="H40" s="25" t="s">
        <v>139</v>
      </c>
      <c r="I40" s="41"/>
      <c r="J40" s="25"/>
      <c r="K40" s="25"/>
      <c r="L40" s="39"/>
      <c r="M40" s="38"/>
      <c r="N40" s="38"/>
      <c r="O40" s="42"/>
      <c r="P40" s="43"/>
      <c r="Q40" s="43"/>
      <c r="R40" s="38"/>
      <c r="S40" s="38"/>
      <c r="T40" s="38"/>
      <c r="U40" s="38"/>
      <c r="V40" s="38"/>
      <c r="W40" s="38"/>
      <c r="X40" s="44">
        <v>0.05</v>
      </c>
      <c r="Y40" s="45"/>
      <c r="Z40" s="50"/>
      <c r="AA40" s="46">
        <v>86.35</v>
      </c>
      <c r="AB40" s="36">
        <v>119</v>
      </c>
      <c r="AC40" s="37">
        <f t="shared" si="0"/>
        <v>0.3781123335263463</v>
      </c>
      <c r="AD40" s="36">
        <f t="shared" si="1"/>
        <v>32.650000000000006</v>
      </c>
      <c r="AE40" s="36">
        <v>128</v>
      </c>
      <c r="AF40" s="37">
        <f t="shared" si="2"/>
        <v>0.48233931673422137</v>
      </c>
      <c r="AG40" s="36">
        <f t="shared" si="3"/>
        <v>41.650000000000006</v>
      </c>
      <c r="AH40" s="36">
        <v>102.5</v>
      </c>
      <c r="AI40" s="37">
        <f t="shared" si="4"/>
        <v>0.18702953097857566</v>
      </c>
      <c r="AJ40" s="36">
        <f t="shared" si="5"/>
        <v>16.150000000000006</v>
      </c>
      <c r="AK40" s="36">
        <v>106.5</v>
      </c>
      <c r="AL40" s="37">
        <f t="shared" si="6"/>
        <v>0.23335263462652</v>
      </c>
      <c r="AM40" s="52">
        <f t="shared" si="7"/>
        <v>20.150000000000006</v>
      </c>
      <c r="AN40" s="89" t="s">
        <v>137</v>
      </c>
      <c r="AO40" s="36">
        <v>86.35</v>
      </c>
      <c r="AP40" s="168">
        <v>0.05</v>
      </c>
      <c r="AQ40" s="85"/>
      <c r="AR40" s="37"/>
      <c r="AS40" s="36"/>
      <c r="AT40" s="85"/>
      <c r="AU40" s="37"/>
      <c r="AV40" s="36"/>
      <c r="AW40" s="36"/>
      <c r="AX40" s="37"/>
      <c r="AY40" s="52"/>
      <c r="AZ40" s="36"/>
      <c r="BA40" s="37"/>
      <c r="BB40" s="36"/>
      <c r="BC40" s="54" t="s">
        <v>125</v>
      </c>
      <c r="BD40" s="54">
        <v>99.9</v>
      </c>
      <c r="BE40" s="54">
        <v>97</v>
      </c>
      <c r="BF40" s="54"/>
    </row>
    <row r="41" spans="1:58" s="12" customFormat="1" ht="18.75">
      <c r="A41" s="23">
        <f t="shared" si="8"/>
        <v>36</v>
      </c>
      <c r="B41" s="90"/>
      <c r="C41" s="81"/>
      <c r="D41" s="40"/>
      <c r="E41" s="123" t="s">
        <v>89</v>
      </c>
      <c r="F41" s="59"/>
      <c r="G41" s="25" t="s">
        <v>40</v>
      </c>
      <c r="H41" s="25" t="s">
        <v>139</v>
      </c>
      <c r="I41" s="41"/>
      <c r="J41" s="25"/>
      <c r="K41" s="25"/>
      <c r="L41" s="39"/>
      <c r="M41" s="38"/>
      <c r="N41" s="38"/>
      <c r="O41" s="42"/>
      <c r="P41" s="43"/>
      <c r="Q41" s="43"/>
      <c r="R41" s="38"/>
      <c r="S41" s="38"/>
      <c r="T41" s="38"/>
      <c r="U41" s="38"/>
      <c r="V41" s="38"/>
      <c r="W41" s="38"/>
      <c r="X41" s="44">
        <v>0.05</v>
      </c>
      <c r="Y41" s="45"/>
      <c r="Z41" s="50"/>
      <c r="AA41" s="46">
        <v>48.95</v>
      </c>
      <c r="AB41" s="36">
        <v>67</v>
      </c>
      <c r="AC41" s="37">
        <f t="shared" si="0"/>
        <v>0.3687436159346271</v>
      </c>
      <c r="AD41" s="36">
        <f t="shared" si="1"/>
        <v>18.049999999999997</v>
      </c>
      <c r="AE41" s="36">
        <v>69</v>
      </c>
      <c r="AF41" s="37">
        <f t="shared" si="2"/>
        <v>0.4096016343207354</v>
      </c>
      <c r="AG41" s="36">
        <f t="shared" si="3"/>
        <v>20.049999999999997</v>
      </c>
      <c r="AH41" s="36">
        <v>54.9</v>
      </c>
      <c r="AI41" s="37">
        <f t="shared" si="4"/>
        <v>0.12155260469867213</v>
      </c>
      <c r="AJ41" s="36">
        <f t="shared" si="5"/>
        <v>5.949999999999996</v>
      </c>
      <c r="AK41" s="36">
        <v>57.9</v>
      </c>
      <c r="AL41" s="37">
        <f t="shared" si="6"/>
        <v>0.1828396322778345</v>
      </c>
      <c r="AM41" s="52">
        <f t="shared" si="7"/>
        <v>8.949999999999996</v>
      </c>
      <c r="AN41" s="89" t="s">
        <v>52</v>
      </c>
      <c r="AO41" s="36">
        <v>48.95</v>
      </c>
      <c r="AP41" s="168">
        <v>0.05</v>
      </c>
      <c r="AQ41" s="85"/>
      <c r="AR41" s="37"/>
      <c r="AS41" s="36"/>
      <c r="AT41" s="85"/>
      <c r="AU41" s="37"/>
      <c r="AV41" s="36"/>
      <c r="AW41" s="36"/>
      <c r="AX41" s="37"/>
      <c r="AY41" s="52"/>
      <c r="AZ41" s="36"/>
      <c r="BA41" s="37"/>
      <c r="BB41" s="36"/>
      <c r="BC41" s="54">
        <v>51.95</v>
      </c>
      <c r="BD41" s="54">
        <v>58.9</v>
      </c>
      <c r="BE41" s="54"/>
      <c r="BF41" s="54"/>
    </row>
    <row r="42" spans="1:58" s="12" customFormat="1" ht="37.5">
      <c r="A42" s="127">
        <f t="shared" si="8"/>
        <v>37</v>
      </c>
      <c r="B42" s="128"/>
      <c r="C42" s="151"/>
      <c r="D42" s="130"/>
      <c r="E42" s="131" t="s">
        <v>90</v>
      </c>
      <c r="F42" s="132"/>
      <c r="G42" s="133" t="s">
        <v>40</v>
      </c>
      <c r="H42" s="133" t="s">
        <v>139</v>
      </c>
      <c r="I42" s="134"/>
      <c r="J42" s="133"/>
      <c r="K42" s="133"/>
      <c r="L42" s="135"/>
      <c r="M42" s="136"/>
      <c r="N42" s="136"/>
      <c r="O42" s="137"/>
      <c r="P42" s="138"/>
      <c r="Q42" s="138"/>
      <c r="R42" s="136"/>
      <c r="S42" s="136"/>
      <c r="T42" s="136"/>
      <c r="U42" s="136"/>
      <c r="V42" s="136"/>
      <c r="W42" s="136"/>
      <c r="X42" s="139">
        <v>0.05</v>
      </c>
      <c r="Y42" s="152"/>
      <c r="Z42" s="141"/>
      <c r="AA42" s="142">
        <v>56.65</v>
      </c>
      <c r="AB42" s="143">
        <v>69</v>
      </c>
      <c r="AC42" s="144">
        <f t="shared" si="0"/>
        <v>0.21800529567519855</v>
      </c>
      <c r="AD42" s="143">
        <f t="shared" si="1"/>
        <v>12.350000000000001</v>
      </c>
      <c r="AE42" s="143">
        <v>74</v>
      </c>
      <c r="AF42" s="144">
        <f t="shared" si="2"/>
        <v>0.3062665489849956</v>
      </c>
      <c r="AG42" s="143">
        <f t="shared" si="3"/>
        <v>17.35</v>
      </c>
      <c r="AH42" s="143">
        <v>59.9</v>
      </c>
      <c r="AI42" s="144">
        <f t="shared" si="4"/>
        <v>0.057369814651368145</v>
      </c>
      <c r="AJ42" s="143">
        <f t="shared" si="5"/>
        <v>3.25</v>
      </c>
      <c r="AK42" s="143">
        <v>62.9</v>
      </c>
      <c r="AL42" s="144">
        <f t="shared" si="6"/>
        <v>0.11032656663724616</v>
      </c>
      <c r="AM42" s="145">
        <f t="shared" si="7"/>
        <v>6.25</v>
      </c>
      <c r="AN42" s="145" t="s">
        <v>134</v>
      </c>
      <c r="AO42" s="143">
        <v>56.65</v>
      </c>
      <c r="AP42" s="168">
        <v>0.05</v>
      </c>
      <c r="AQ42" s="146"/>
      <c r="AR42" s="144"/>
      <c r="AS42" s="143"/>
      <c r="AT42" s="146"/>
      <c r="AU42" s="144"/>
      <c r="AV42" s="143"/>
      <c r="AW42" s="143"/>
      <c r="AX42" s="144"/>
      <c r="AY42" s="145"/>
      <c r="AZ42" s="143"/>
      <c r="BA42" s="144"/>
      <c r="BB42" s="143"/>
      <c r="BC42" s="147" t="s">
        <v>126</v>
      </c>
      <c r="BD42" s="147">
        <v>60.9</v>
      </c>
      <c r="BE42" s="147" t="s">
        <v>127</v>
      </c>
      <c r="BF42" s="147"/>
    </row>
    <row r="43" spans="1:58" s="12" customFormat="1" ht="18.75">
      <c r="A43" s="104">
        <f t="shared" si="8"/>
        <v>38</v>
      </c>
      <c r="B43" s="105"/>
      <c r="C43" s="106"/>
      <c r="D43" s="107"/>
      <c r="E43" s="126" t="s">
        <v>91</v>
      </c>
      <c r="F43" s="108"/>
      <c r="G43" s="25" t="s">
        <v>40</v>
      </c>
      <c r="H43" s="25" t="s">
        <v>141</v>
      </c>
      <c r="I43" s="110"/>
      <c r="J43" s="109"/>
      <c r="K43" s="109"/>
      <c r="L43" s="111"/>
      <c r="M43" s="112"/>
      <c r="N43" s="112"/>
      <c r="O43" s="113"/>
      <c r="P43" s="114"/>
      <c r="Q43" s="114"/>
      <c r="R43" s="112"/>
      <c r="S43" s="112"/>
      <c r="T43" s="112"/>
      <c r="U43" s="112"/>
      <c r="V43" s="112"/>
      <c r="W43" s="112"/>
      <c r="X43" s="44">
        <v>0.05</v>
      </c>
      <c r="Y43" s="74"/>
      <c r="Z43" s="115"/>
      <c r="AA43" s="116">
        <v>46.15</v>
      </c>
      <c r="AB43" s="117">
        <v>61</v>
      </c>
      <c r="AC43" s="37">
        <f t="shared" si="0"/>
        <v>0.3217768147345612</v>
      </c>
      <c r="AD43" s="36">
        <f t="shared" si="1"/>
        <v>14.850000000000001</v>
      </c>
      <c r="AE43" s="117">
        <v>65</v>
      </c>
      <c r="AF43" s="37">
        <f t="shared" si="2"/>
        <v>0.40845070422535223</v>
      </c>
      <c r="AG43" s="36">
        <f t="shared" si="3"/>
        <v>18.85</v>
      </c>
      <c r="AH43" s="117">
        <v>51.9</v>
      </c>
      <c r="AI43" s="37">
        <f t="shared" si="4"/>
        <v>0.12459371614301196</v>
      </c>
      <c r="AJ43" s="36">
        <f t="shared" si="5"/>
        <v>5.75</v>
      </c>
      <c r="AK43" s="117">
        <v>54.9</v>
      </c>
      <c r="AL43" s="37">
        <f t="shared" si="6"/>
        <v>0.1895991332611051</v>
      </c>
      <c r="AM43" s="52">
        <f t="shared" si="7"/>
        <v>8.75</v>
      </c>
      <c r="AN43" s="120" t="s">
        <v>52</v>
      </c>
      <c r="AO43" s="117">
        <v>46.15</v>
      </c>
      <c r="AP43" s="168">
        <v>0.15</v>
      </c>
      <c r="AQ43" s="121"/>
      <c r="AR43" s="118"/>
      <c r="AS43" s="117"/>
      <c r="AT43" s="121"/>
      <c r="AU43" s="118"/>
      <c r="AV43" s="117"/>
      <c r="AW43" s="117"/>
      <c r="AX43" s="118"/>
      <c r="AY43" s="119"/>
      <c r="AZ43" s="117"/>
      <c r="BA43" s="118"/>
      <c r="BB43" s="117"/>
      <c r="BC43" s="122">
        <v>50.95</v>
      </c>
      <c r="BD43" s="122">
        <v>47.9</v>
      </c>
      <c r="BE43" s="122"/>
      <c r="BF43" s="54"/>
    </row>
    <row r="44" spans="1:58" s="12" customFormat="1" ht="18.75">
      <c r="A44" s="104">
        <f t="shared" si="8"/>
        <v>39</v>
      </c>
      <c r="B44" s="90"/>
      <c r="C44" s="81"/>
      <c r="D44" s="40"/>
      <c r="E44" s="123" t="s">
        <v>92</v>
      </c>
      <c r="F44" s="59"/>
      <c r="G44" s="25" t="s">
        <v>40</v>
      </c>
      <c r="H44" s="25" t="s">
        <v>143</v>
      </c>
      <c r="I44" s="41"/>
      <c r="J44" s="25"/>
      <c r="K44" s="25"/>
      <c r="L44" s="39"/>
      <c r="M44" s="38"/>
      <c r="N44" s="38"/>
      <c r="O44" s="42"/>
      <c r="P44" s="43"/>
      <c r="Q44" s="43"/>
      <c r="R44" s="38"/>
      <c r="S44" s="38"/>
      <c r="T44" s="38"/>
      <c r="U44" s="38"/>
      <c r="V44" s="38"/>
      <c r="W44" s="38"/>
      <c r="X44" s="44">
        <v>0.05</v>
      </c>
      <c r="Y44" s="45"/>
      <c r="Z44" s="50"/>
      <c r="AA44" s="46">
        <v>62.5</v>
      </c>
      <c r="AB44" s="36">
        <v>88</v>
      </c>
      <c r="AC44" s="37">
        <f t="shared" si="0"/>
        <v>0.4079999999999999</v>
      </c>
      <c r="AD44" s="36">
        <f t="shared" si="1"/>
        <v>25.5</v>
      </c>
      <c r="AE44" s="36">
        <v>106</v>
      </c>
      <c r="AF44" s="37">
        <f t="shared" si="2"/>
        <v>0.696</v>
      </c>
      <c r="AG44" s="36">
        <f t="shared" si="3"/>
        <v>43.5</v>
      </c>
      <c r="AH44" s="36">
        <v>75.9</v>
      </c>
      <c r="AI44" s="37">
        <f t="shared" si="4"/>
        <v>0.21440000000000015</v>
      </c>
      <c r="AJ44" s="36">
        <f t="shared" si="5"/>
        <v>13.400000000000006</v>
      </c>
      <c r="AK44" s="36">
        <v>79.9</v>
      </c>
      <c r="AL44" s="37">
        <f t="shared" si="6"/>
        <v>0.2784</v>
      </c>
      <c r="AM44" s="52">
        <f t="shared" si="7"/>
        <v>17.400000000000006</v>
      </c>
      <c r="AN44" s="100" t="s">
        <v>52</v>
      </c>
      <c r="AO44" s="36">
        <v>62.5</v>
      </c>
      <c r="AP44" s="168">
        <v>0.05</v>
      </c>
      <c r="AQ44" s="85"/>
      <c r="AR44" s="37"/>
      <c r="AS44" s="36"/>
      <c r="AT44" s="85"/>
      <c r="AU44" s="37"/>
      <c r="AV44" s="36"/>
      <c r="AW44" s="36"/>
      <c r="AX44" s="37"/>
      <c r="AY44" s="36"/>
      <c r="AZ44" s="36"/>
      <c r="BA44" s="37"/>
      <c r="BB44" s="36"/>
      <c r="BC44" s="54"/>
      <c r="BD44" s="54"/>
      <c r="BE44" s="54" t="s">
        <v>128</v>
      </c>
      <c r="BF44" s="54"/>
    </row>
    <row r="45" spans="1:58" s="12" customFormat="1" ht="37.5">
      <c r="A45" s="104">
        <f t="shared" si="8"/>
        <v>40</v>
      </c>
      <c r="B45" s="90"/>
      <c r="C45" s="81"/>
      <c r="D45" s="40"/>
      <c r="E45" s="123" t="s">
        <v>93</v>
      </c>
      <c r="F45" s="59"/>
      <c r="G45" s="25" t="s">
        <v>40</v>
      </c>
      <c r="H45" s="25" t="s">
        <v>143</v>
      </c>
      <c r="I45" s="41"/>
      <c r="J45" s="25"/>
      <c r="K45" s="25"/>
      <c r="L45" s="39"/>
      <c r="M45" s="38"/>
      <c r="N45" s="38"/>
      <c r="O45" s="42"/>
      <c r="P45" s="43"/>
      <c r="Q45" s="43"/>
      <c r="R45" s="38"/>
      <c r="S45" s="38"/>
      <c r="T45" s="38"/>
      <c r="U45" s="38"/>
      <c r="V45" s="38"/>
      <c r="W45" s="38"/>
      <c r="X45" s="44">
        <v>0.05</v>
      </c>
      <c r="Y45" s="45"/>
      <c r="Z45" s="50"/>
      <c r="AA45" s="46">
        <v>76.08</v>
      </c>
      <c r="AB45" s="36">
        <v>99</v>
      </c>
      <c r="AC45" s="37">
        <f t="shared" si="0"/>
        <v>0.30126182965299697</v>
      </c>
      <c r="AD45" s="36">
        <f t="shared" si="1"/>
        <v>22.92</v>
      </c>
      <c r="AE45" s="36">
        <v>106</v>
      </c>
      <c r="AF45" s="37">
        <f t="shared" si="2"/>
        <v>0.3932702418506835</v>
      </c>
      <c r="AG45" s="36">
        <f t="shared" si="3"/>
        <v>29.92</v>
      </c>
      <c r="AH45" s="36">
        <v>84.9</v>
      </c>
      <c r="AI45" s="37">
        <f t="shared" si="4"/>
        <v>0.11593059936908534</v>
      </c>
      <c r="AJ45" s="36">
        <f t="shared" si="5"/>
        <v>8.820000000000007</v>
      </c>
      <c r="AK45" s="36">
        <v>88.9</v>
      </c>
      <c r="AL45" s="37">
        <f t="shared" si="6"/>
        <v>0.16850683491062046</v>
      </c>
      <c r="AM45" s="52">
        <f t="shared" si="7"/>
        <v>12.820000000000007</v>
      </c>
      <c r="AN45" s="100" t="s">
        <v>52</v>
      </c>
      <c r="AO45" s="36">
        <v>76.08</v>
      </c>
      <c r="AP45" s="168">
        <v>0.05</v>
      </c>
      <c r="AQ45" s="85"/>
      <c r="AR45" s="37"/>
      <c r="AS45" s="36"/>
      <c r="AT45" s="85"/>
      <c r="AU45" s="37"/>
      <c r="AV45" s="36"/>
      <c r="AW45" s="36"/>
      <c r="AX45" s="37"/>
      <c r="AY45" s="36"/>
      <c r="AZ45" s="36"/>
      <c r="BA45" s="37"/>
      <c r="BB45" s="36"/>
      <c r="BC45" s="54"/>
      <c r="BD45" s="54"/>
      <c r="BE45" s="54"/>
      <c r="BF45" s="54"/>
    </row>
    <row r="46" spans="1:58" s="12" customFormat="1" ht="18.75">
      <c r="A46" s="104">
        <f t="shared" si="8"/>
        <v>41</v>
      </c>
      <c r="B46" s="90"/>
      <c r="C46" s="81"/>
      <c r="D46" s="40"/>
      <c r="E46" s="123" t="s">
        <v>94</v>
      </c>
      <c r="F46" s="59"/>
      <c r="G46" s="25" t="s">
        <v>40</v>
      </c>
      <c r="H46" s="25" t="s">
        <v>139</v>
      </c>
      <c r="I46" s="41"/>
      <c r="J46" s="25"/>
      <c r="K46" s="25"/>
      <c r="L46" s="39"/>
      <c r="M46" s="38"/>
      <c r="N46" s="38"/>
      <c r="O46" s="42"/>
      <c r="P46" s="43"/>
      <c r="Q46" s="43"/>
      <c r="R46" s="38"/>
      <c r="S46" s="38"/>
      <c r="T46" s="38"/>
      <c r="U46" s="38"/>
      <c r="V46" s="38"/>
      <c r="W46" s="38"/>
      <c r="X46" s="44">
        <v>0.05</v>
      </c>
      <c r="Y46" s="45"/>
      <c r="Z46" s="50"/>
      <c r="AA46" s="46">
        <v>58.52</v>
      </c>
      <c r="AB46" s="36">
        <v>78</v>
      </c>
      <c r="AC46" s="37">
        <f t="shared" si="0"/>
        <v>0.33287764866712233</v>
      </c>
      <c r="AD46" s="36">
        <f t="shared" si="1"/>
        <v>19.479999999999997</v>
      </c>
      <c r="AE46" s="36">
        <v>83</v>
      </c>
      <c r="AF46" s="37">
        <f t="shared" si="2"/>
        <v>0.4183185235816813</v>
      </c>
      <c r="AG46" s="36">
        <f t="shared" si="3"/>
        <v>24.479999999999997</v>
      </c>
      <c r="AH46" s="36">
        <v>65.9</v>
      </c>
      <c r="AI46" s="37">
        <f t="shared" si="4"/>
        <v>0.1261107313738894</v>
      </c>
      <c r="AJ46" s="36">
        <f t="shared" si="5"/>
        <v>7.380000000000003</v>
      </c>
      <c r="AK46" s="36">
        <v>68.9</v>
      </c>
      <c r="AL46" s="37">
        <f t="shared" si="6"/>
        <v>0.17737525632262474</v>
      </c>
      <c r="AM46" s="52">
        <f t="shared" si="7"/>
        <v>10.380000000000003</v>
      </c>
      <c r="AN46" s="100" t="s">
        <v>52</v>
      </c>
      <c r="AO46" s="36">
        <v>59.73</v>
      </c>
      <c r="AP46" s="168">
        <v>0.05</v>
      </c>
      <c r="AQ46" s="85"/>
      <c r="AR46" s="37"/>
      <c r="AS46" s="36"/>
      <c r="AT46" s="85"/>
      <c r="AU46" s="37"/>
      <c r="AV46" s="36"/>
      <c r="AW46" s="36"/>
      <c r="AX46" s="37"/>
      <c r="AY46" s="36"/>
      <c r="AZ46" s="36"/>
      <c r="BA46" s="37"/>
      <c r="BB46" s="36"/>
      <c r="BC46" s="54"/>
      <c r="BD46" s="54"/>
      <c r="BE46" s="54" t="s">
        <v>129</v>
      </c>
      <c r="BF46" s="54"/>
    </row>
    <row r="47" spans="1:58" s="12" customFormat="1" ht="18.75">
      <c r="A47" s="104">
        <f t="shared" si="8"/>
        <v>42</v>
      </c>
      <c r="B47" s="90"/>
      <c r="C47" s="81"/>
      <c r="D47" s="40"/>
      <c r="E47" s="123" t="s">
        <v>95</v>
      </c>
      <c r="F47" s="59"/>
      <c r="G47" s="25" t="s">
        <v>40</v>
      </c>
      <c r="H47" s="25" t="s">
        <v>139</v>
      </c>
      <c r="I47" s="41"/>
      <c r="J47" s="25"/>
      <c r="K47" s="25"/>
      <c r="L47" s="39"/>
      <c r="M47" s="38"/>
      <c r="N47" s="38"/>
      <c r="O47" s="42"/>
      <c r="P47" s="43"/>
      <c r="Q47" s="43"/>
      <c r="R47" s="38"/>
      <c r="S47" s="38"/>
      <c r="T47" s="38"/>
      <c r="U47" s="38"/>
      <c r="V47" s="38"/>
      <c r="W47" s="38"/>
      <c r="X47" s="44">
        <v>0.05</v>
      </c>
      <c r="Y47" s="45"/>
      <c r="Z47" s="50"/>
      <c r="AA47" s="46">
        <v>63.14</v>
      </c>
      <c r="AB47" s="36">
        <v>84</v>
      </c>
      <c r="AC47" s="37">
        <f t="shared" si="0"/>
        <v>0.33037694013303764</v>
      </c>
      <c r="AD47" s="36">
        <f t="shared" si="1"/>
        <v>20.86</v>
      </c>
      <c r="AE47" s="36">
        <v>89</v>
      </c>
      <c r="AF47" s="37">
        <f t="shared" si="2"/>
        <v>0.40956604371238514</v>
      </c>
      <c r="AG47" s="36">
        <f t="shared" si="3"/>
        <v>25.86</v>
      </c>
      <c r="AH47" s="36">
        <v>70.9</v>
      </c>
      <c r="AI47" s="37">
        <f t="shared" si="4"/>
        <v>0.12290148875514739</v>
      </c>
      <c r="AJ47" s="36">
        <f t="shared" si="5"/>
        <v>7.760000000000005</v>
      </c>
      <c r="AK47" s="36">
        <v>74.9</v>
      </c>
      <c r="AL47" s="37">
        <f t="shared" si="6"/>
        <v>0.1862527716186253</v>
      </c>
      <c r="AM47" s="52">
        <f t="shared" si="7"/>
        <v>11.760000000000005</v>
      </c>
      <c r="AN47" s="100" t="s">
        <v>52</v>
      </c>
      <c r="AO47" s="36">
        <v>64.46</v>
      </c>
      <c r="AP47" s="168">
        <v>0.05</v>
      </c>
      <c r="AQ47" s="85"/>
      <c r="AR47" s="37"/>
      <c r="AS47" s="36"/>
      <c r="AT47" s="85"/>
      <c r="AU47" s="37"/>
      <c r="AV47" s="36"/>
      <c r="AW47" s="36"/>
      <c r="AX47" s="37"/>
      <c r="AY47" s="36"/>
      <c r="AZ47" s="36"/>
      <c r="BA47" s="37"/>
      <c r="BB47" s="36"/>
      <c r="BC47" s="54"/>
      <c r="BD47" s="54">
        <v>70.9</v>
      </c>
      <c r="BE47" s="54"/>
      <c r="BF47" s="54"/>
    </row>
    <row r="48" spans="1:58" s="12" customFormat="1" ht="18.75">
      <c r="A48" s="104">
        <f t="shared" si="8"/>
        <v>43</v>
      </c>
      <c r="B48" s="90"/>
      <c r="C48" s="81"/>
      <c r="D48" s="40"/>
      <c r="E48" s="123" t="s">
        <v>96</v>
      </c>
      <c r="F48" s="59"/>
      <c r="G48" s="25" t="s">
        <v>40</v>
      </c>
      <c r="H48" s="25" t="s">
        <v>139</v>
      </c>
      <c r="I48" s="41"/>
      <c r="J48" s="25"/>
      <c r="K48" s="25"/>
      <c r="L48" s="39"/>
      <c r="M48" s="38"/>
      <c r="N48" s="38"/>
      <c r="O48" s="42"/>
      <c r="P48" s="43"/>
      <c r="Q48" s="43"/>
      <c r="R48" s="38"/>
      <c r="S48" s="38"/>
      <c r="T48" s="38"/>
      <c r="U48" s="38"/>
      <c r="V48" s="38"/>
      <c r="W48" s="38"/>
      <c r="X48" s="44">
        <v>0.05</v>
      </c>
      <c r="Y48" s="45"/>
      <c r="Z48" s="50"/>
      <c r="AA48" s="46">
        <v>21.23</v>
      </c>
      <c r="AB48" s="36">
        <v>31</v>
      </c>
      <c r="AC48" s="37">
        <f t="shared" si="0"/>
        <v>0.460197833254828</v>
      </c>
      <c r="AD48" s="36">
        <f t="shared" si="1"/>
        <v>9.77</v>
      </c>
      <c r="AE48" s="36">
        <v>32</v>
      </c>
      <c r="AF48" s="37">
        <f t="shared" si="2"/>
        <v>0.5073009891662741</v>
      </c>
      <c r="AG48" s="36">
        <f t="shared" si="3"/>
        <v>10.77</v>
      </c>
      <c r="AH48" s="36">
        <v>25.9</v>
      </c>
      <c r="AI48" s="37">
        <f t="shared" si="4"/>
        <v>0.21997173810645299</v>
      </c>
      <c r="AJ48" s="36">
        <f t="shared" si="5"/>
        <v>4.669999999999998</v>
      </c>
      <c r="AK48" s="36">
        <v>26.9</v>
      </c>
      <c r="AL48" s="37">
        <f t="shared" si="6"/>
        <v>0.2670748940178991</v>
      </c>
      <c r="AM48" s="52">
        <f t="shared" si="7"/>
        <v>5.669999999999998</v>
      </c>
      <c r="AN48" s="100" t="s">
        <v>52</v>
      </c>
      <c r="AO48" s="36">
        <v>21.23</v>
      </c>
      <c r="AP48" s="168">
        <v>0.05</v>
      </c>
      <c r="AQ48" s="85"/>
      <c r="AR48" s="37"/>
      <c r="AS48" s="36"/>
      <c r="AT48" s="85"/>
      <c r="AU48" s="37"/>
      <c r="AV48" s="36"/>
      <c r="AW48" s="36"/>
      <c r="AX48" s="37"/>
      <c r="AY48" s="36"/>
      <c r="AZ48" s="36"/>
      <c r="BA48" s="37"/>
      <c r="BB48" s="36"/>
      <c r="BC48" s="54"/>
      <c r="BD48" s="54">
        <v>23.9</v>
      </c>
      <c r="BE48" s="54"/>
      <c r="BF48" s="54"/>
    </row>
    <row r="49" spans="1:58" s="12" customFormat="1" ht="18.75">
      <c r="A49" s="104">
        <f t="shared" si="8"/>
        <v>44</v>
      </c>
      <c r="B49" s="90"/>
      <c r="C49" s="81"/>
      <c r="D49" s="40"/>
      <c r="E49" s="123" t="s">
        <v>97</v>
      </c>
      <c r="F49" s="59"/>
      <c r="G49" s="25" t="s">
        <v>40</v>
      </c>
      <c r="H49" s="25" t="s">
        <v>139</v>
      </c>
      <c r="I49" s="41"/>
      <c r="J49" s="25"/>
      <c r="K49" s="25"/>
      <c r="L49" s="39"/>
      <c r="M49" s="38"/>
      <c r="N49" s="38"/>
      <c r="O49" s="42"/>
      <c r="P49" s="43"/>
      <c r="Q49" s="43"/>
      <c r="R49" s="38"/>
      <c r="S49" s="38"/>
      <c r="T49" s="38"/>
      <c r="U49" s="38"/>
      <c r="V49" s="38"/>
      <c r="W49" s="38"/>
      <c r="X49" s="44">
        <v>0.05</v>
      </c>
      <c r="Y49" s="45"/>
      <c r="Z49" s="50"/>
      <c r="AA49" s="46">
        <v>40.7</v>
      </c>
      <c r="AB49" s="36">
        <v>51</v>
      </c>
      <c r="AC49" s="37">
        <f t="shared" si="0"/>
        <v>0.2530712530712529</v>
      </c>
      <c r="AD49" s="36">
        <f t="shared" si="1"/>
        <v>10.299999999999997</v>
      </c>
      <c r="AE49" s="36">
        <v>55</v>
      </c>
      <c r="AF49" s="37">
        <f t="shared" si="2"/>
        <v>0.3513513513513513</v>
      </c>
      <c r="AG49" s="36">
        <f t="shared" si="3"/>
        <v>14.299999999999997</v>
      </c>
      <c r="AH49" s="36">
        <v>44.5</v>
      </c>
      <c r="AI49" s="37">
        <f t="shared" si="4"/>
        <v>0.09336609336609336</v>
      </c>
      <c r="AJ49" s="36">
        <f t="shared" si="5"/>
        <v>3.799999999999997</v>
      </c>
      <c r="AK49" s="36">
        <v>46.9</v>
      </c>
      <c r="AL49" s="37">
        <f t="shared" si="6"/>
        <v>0.15233415233415215</v>
      </c>
      <c r="AM49" s="52">
        <f t="shared" si="7"/>
        <v>6.199999999999996</v>
      </c>
      <c r="AN49" s="100" t="s">
        <v>52</v>
      </c>
      <c r="AO49" s="36">
        <v>40.7</v>
      </c>
      <c r="AP49" s="168">
        <v>0.05</v>
      </c>
      <c r="AQ49" s="85"/>
      <c r="AR49" s="37"/>
      <c r="AS49" s="36"/>
      <c r="AT49" s="85"/>
      <c r="AU49" s="37"/>
      <c r="AV49" s="36"/>
      <c r="AW49" s="36"/>
      <c r="AX49" s="37"/>
      <c r="AY49" s="36"/>
      <c r="AZ49" s="36"/>
      <c r="BA49" s="37"/>
      <c r="BB49" s="36"/>
      <c r="BC49" s="54"/>
      <c r="BD49" s="54"/>
      <c r="BE49" s="54"/>
      <c r="BF49" s="54"/>
    </row>
    <row r="50" spans="1:58" s="12" customFormat="1" ht="18.75">
      <c r="A50" s="153">
        <f t="shared" si="8"/>
        <v>45</v>
      </c>
      <c r="B50" s="128"/>
      <c r="C50" s="151"/>
      <c r="D50" s="130"/>
      <c r="E50" s="131" t="s">
        <v>98</v>
      </c>
      <c r="F50" s="132"/>
      <c r="G50" s="133" t="s">
        <v>40</v>
      </c>
      <c r="H50" s="133" t="s">
        <v>139</v>
      </c>
      <c r="I50" s="134"/>
      <c r="J50" s="133"/>
      <c r="K50" s="133"/>
      <c r="L50" s="135"/>
      <c r="M50" s="136"/>
      <c r="N50" s="136"/>
      <c r="O50" s="137"/>
      <c r="P50" s="138"/>
      <c r="Q50" s="138"/>
      <c r="R50" s="136"/>
      <c r="S50" s="136"/>
      <c r="T50" s="136"/>
      <c r="U50" s="136"/>
      <c r="V50" s="136"/>
      <c r="W50" s="136"/>
      <c r="X50" s="139">
        <v>0.05</v>
      </c>
      <c r="Y50" s="140"/>
      <c r="Z50" s="141"/>
      <c r="AA50" s="142">
        <v>29.26</v>
      </c>
      <c r="AB50" s="143">
        <v>41</v>
      </c>
      <c r="AC50" s="144">
        <f t="shared" si="0"/>
        <v>0.4012303485987696</v>
      </c>
      <c r="AD50" s="143">
        <f t="shared" si="1"/>
        <v>11.739999999999998</v>
      </c>
      <c r="AE50" s="143">
        <v>44</v>
      </c>
      <c r="AF50" s="144">
        <f t="shared" si="2"/>
        <v>0.5037593984962405</v>
      </c>
      <c r="AG50" s="143">
        <f t="shared" si="3"/>
        <v>14.739999999999998</v>
      </c>
      <c r="AH50" s="143">
        <v>34.9</v>
      </c>
      <c r="AI50" s="144">
        <f t="shared" si="4"/>
        <v>0.19275461380724535</v>
      </c>
      <c r="AJ50" s="143">
        <f t="shared" si="5"/>
        <v>5.639999999999997</v>
      </c>
      <c r="AK50" s="143">
        <v>36.9</v>
      </c>
      <c r="AL50" s="144">
        <f t="shared" si="6"/>
        <v>0.2611073137388926</v>
      </c>
      <c r="AM50" s="145">
        <f t="shared" si="7"/>
        <v>7.639999999999997</v>
      </c>
      <c r="AN50" s="143" t="s">
        <v>138</v>
      </c>
      <c r="AO50" s="143">
        <v>29.81</v>
      </c>
      <c r="AP50" s="168">
        <v>0.05</v>
      </c>
      <c r="AQ50" s="146"/>
      <c r="AR50" s="144"/>
      <c r="AS50" s="143"/>
      <c r="AT50" s="146"/>
      <c r="AU50" s="144"/>
      <c r="AV50" s="143"/>
      <c r="AW50" s="143"/>
      <c r="AX50" s="144"/>
      <c r="AY50" s="143"/>
      <c r="AZ50" s="143"/>
      <c r="BA50" s="144"/>
      <c r="BB50" s="143"/>
      <c r="BC50" s="147">
        <v>32.45</v>
      </c>
      <c r="BD50" s="147">
        <v>33.9</v>
      </c>
      <c r="BE50" s="147" t="s">
        <v>130</v>
      </c>
      <c r="BF50" s="147"/>
    </row>
    <row r="51" spans="1:58" s="12" customFormat="1" ht="18.75">
      <c r="A51" s="153">
        <f t="shared" si="8"/>
        <v>46</v>
      </c>
      <c r="B51" s="128"/>
      <c r="C51" s="151"/>
      <c r="D51" s="130"/>
      <c r="E51" s="131" t="s">
        <v>99</v>
      </c>
      <c r="F51" s="132"/>
      <c r="G51" s="133" t="s">
        <v>40</v>
      </c>
      <c r="H51" s="133" t="s">
        <v>139</v>
      </c>
      <c r="I51" s="134"/>
      <c r="J51" s="133"/>
      <c r="K51" s="133"/>
      <c r="L51" s="135"/>
      <c r="M51" s="136"/>
      <c r="N51" s="136"/>
      <c r="O51" s="137"/>
      <c r="P51" s="138"/>
      <c r="Q51" s="138"/>
      <c r="R51" s="136"/>
      <c r="S51" s="136"/>
      <c r="T51" s="136"/>
      <c r="U51" s="136"/>
      <c r="V51" s="136"/>
      <c r="W51" s="136"/>
      <c r="X51" s="139">
        <v>0.05</v>
      </c>
      <c r="Y51" s="140"/>
      <c r="Z51" s="141"/>
      <c r="AA51" s="142">
        <v>29.26</v>
      </c>
      <c r="AB51" s="143">
        <v>41</v>
      </c>
      <c r="AC51" s="144">
        <f t="shared" si="0"/>
        <v>0.4012303485987696</v>
      </c>
      <c r="AD51" s="143">
        <f t="shared" si="1"/>
        <v>11.739999999999998</v>
      </c>
      <c r="AE51" s="143">
        <v>44</v>
      </c>
      <c r="AF51" s="144">
        <f t="shared" si="2"/>
        <v>0.5037593984962405</v>
      </c>
      <c r="AG51" s="143">
        <f t="shared" si="3"/>
        <v>14.739999999999998</v>
      </c>
      <c r="AH51" s="143">
        <v>34.9</v>
      </c>
      <c r="AI51" s="144">
        <f t="shared" si="4"/>
        <v>0.19275461380724535</v>
      </c>
      <c r="AJ51" s="143">
        <f t="shared" si="5"/>
        <v>5.639999999999997</v>
      </c>
      <c r="AK51" s="143">
        <v>36.9</v>
      </c>
      <c r="AL51" s="144">
        <f t="shared" si="6"/>
        <v>0.2611073137388926</v>
      </c>
      <c r="AM51" s="145">
        <f t="shared" si="7"/>
        <v>7.639999999999997</v>
      </c>
      <c r="AN51" s="143" t="s">
        <v>138</v>
      </c>
      <c r="AO51" s="143">
        <v>29.81</v>
      </c>
      <c r="AP51" s="168">
        <v>0.05</v>
      </c>
      <c r="AQ51" s="146"/>
      <c r="AR51" s="144"/>
      <c r="AS51" s="143"/>
      <c r="AT51" s="146"/>
      <c r="AU51" s="144"/>
      <c r="AV51" s="143"/>
      <c r="AW51" s="143"/>
      <c r="AX51" s="144"/>
      <c r="AY51" s="143"/>
      <c r="AZ51" s="143"/>
      <c r="BA51" s="144"/>
      <c r="BB51" s="143"/>
      <c r="BC51" s="147">
        <v>32.45</v>
      </c>
      <c r="BD51" s="147">
        <v>33.9</v>
      </c>
      <c r="BE51" s="147" t="s">
        <v>131</v>
      </c>
      <c r="BF51" s="147"/>
    </row>
    <row r="52" spans="1:58" s="12" customFormat="1" ht="18.75">
      <c r="A52" s="153">
        <f t="shared" si="8"/>
        <v>47</v>
      </c>
      <c r="B52" s="128"/>
      <c r="C52" s="151"/>
      <c r="D52" s="130"/>
      <c r="E52" s="131" t="s">
        <v>100</v>
      </c>
      <c r="F52" s="132"/>
      <c r="G52" s="133" t="s">
        <v>40</v>
      </c>
      <c r="H52" s="133" t="s">
        <v>139</v>
      </c>
      <c r="I52" s="134"/>
      <c r="J52" s="133"/>
      <c r="K52" s="133"/>
      <c r="L52" s="135"/>
      <c r="M52" s="136"/>
      <c r="N52" s="136"/>
      <c r="O52" s="137"/>
      <c r="P52" s="138"/>
      <c r="Q52" s="138"/>
      <c r="R52" s="136"/>
      <c r="S52" s="136"/>
      <c r="T52" s="136"/>
      <c r="U52" s="136"/>
      <c r="V52" s="136"/>
      <c r="W52" s="136"/>
      <c r="X52" s="139">
        <v>0.05</v>
      </c>
      <c r="Y52" s="140"/>
      <c r="Z52" s="141"/>
      <c r="AA52" s="142">
        <v>29.26</v>
      </c>
      <c r="AB52" s="143">
        <v>41</v>
      </c>
      <c r="AC52" s="144">
        <f t="shared" si="0"/>
        <v>0.4012303485987696</v>
      </c>
      <c r="AD52" s="143">
        <f t="shared" si="1"/>
        <v>11.739999999999998</v>
      </c>
      <c r="AE52" s="143">
        <v>44</v>
      </c>
      <c r="AF52" s="144">
        <f t="shared" si="2"/>
        <v>0.5037593984962405</v>
      </c>
      <c r="AG52" s="143">
        <f t="shared" si="3"/>
        <v>14.739999999999998</v>
      </c>
      <c r="AH52" s="143">
        <v>34.9</v>
      </c>
      <c r="AI52" s="144">
        <f t="shared" si="4"/>
        <v>0.19275461380724535</v>
      </c>
      <c r="AJ52" s="143">
        <f t="shared" si="5"/>
        <v>5.639999999999997</v>
      </c>
      <c r="AK52" s="143">
        <v>36.9</v>
      </c>
      <c r="AL52" s="144">
        <f t="shared" si="6"/>
        <v>0.2611073137388926</v>
      </c>
      <c r="AM52" s="145">
        <f t="shared" si="7"/>
        <v>7.639999999999997</v>
      </c>
      <c r="AN52" s="143" t="s">
        <v>138</v>
      </c>
      <c r="AO52" s="143">
        <v>29.81</v>
      </c>
      <c r="AP52" s="168">
        <v>0.05</v>
      </c>
      <c r="AQ52" s="146"/>
      <c r="AR52" s="144"/>
      <c r="AS52" s="143"/>
      <c r="AT52" s="146"/>
      <c r="AU52" s="144"/>
      <c r="AV52" s="143"/>
      <c r="AW52" s="143"/>
      <c r="AX52" s="144"/>
      <c r="AY52" s="143"/>
      <c r="AZ52" s="143"/>
      <c r="BA52" s="144"/>
      <c r="BB52" s="143"/>
      <c r="BC52" s="147">
        <v>32.45</v>
      </c>
      <c r="BD52" s="147"/>
      <c r="BE52" s="147"/>
      <c r="BF52" s="147"/>
    </row>
    <row r="53" spans="1:58" s="12" customFormat="1" ht="18.75">
      <c r="A53" s="104">
        <f t="shared" si="8"/>
        <v>48</v>
      </c>
      <c r="B53" s="90"/>
      <c r="C53" s="81"/>
      <c r="D53" s="40"/>
      <c r="E53" s="123" t="s">
        <v>101</v>
      </c>
      <c r="F53" s="59"/>
      <c r="G53" s="25" t="s">
        <v>40</v>
      </c>
      <c r="H53" s="25" t="s">
        <v>139</v>
      </c>
      <c r="I53" s="41"/>
      <c r="J53" s="25"/>
      <c r="K53" s="25"/>
      <c r="L53" s="39"/>
      <c r="M53" s="38"/>
      <c r="N53" s="38"/>
      <c r="O53" s="42"/>
      <c r="P53" s="43"/>
      <c r="Q53" s="43"/>
      <c r="R53" s="38"/>
      <c r="S53" s="38"/>
      <c r="T53" s="38"/>
      <c r="U53" s="38"/>
      <c r="V53" s="38"/>
      <c r="W53" s="38"/>
      <c r="X53" s="44">
        <v>0.05</v>
      </c>
      <c r="Y53" s="45"/>
      <c r="Z53" s="50"/>
      <c r="AA53" s="46">
        <v>69.76</v>
      </c>
      <c r="AB53" s="36">
        <v>94</v>
      </c>
      <c r="AC53" s="37">
        <f t="shared" si="0"/>
        <v>0.34747706422018343</v>
      </c>
      <c r="AD53" s="36">
        <f t="shared" si="1"/>
        <v>24.239999999999995</v>
      </c>
      <c r="AE53" s="36">
        <v>99</v>
      </c>
      <c r="AF53" s="37">
        <f t="shared" si="2"/>
        <v>0.4191513761467889</v>
      </c>
      <c r="AG53" s="36">
        <f t="shared" si="3"/>
        <v>29.239999999999995</v>
      </c>
      <c r="AH53" s="36">
        <v>79.9</v>
      </c>
      <c r="AI53" s="37">
        <f t="shared" si="4"/>
        <v>0.14535550458715596</v>
      </c>
      <c r="AJ53" s="36">
        <f t="shared" si="5"/>
        <v>10.14</v>
      </c>
      <c r="AK53" s="36">
        <v>83.9</v>
      </c>
      <c r="AL53" s="37">
        <f t="shared" si="6"/>
        <v>0.2026949541284404</v>
      </c>
      <c r="AM53" s="52">
        <f t="shared" si="7"/>
        <v>14.14</v>
      </c>
      <c r="AN53" s="100" t="s">
        <v>52</v>
      </c>
      <c r="AO53" s="36">
        <v>71.39</v>
      </c>
      <c r="AP53" s="168">
        <v>0.05</v>
      </c>
      <c r="AQ53" s="85"/>
      <c r="AR53" s="37"/>
      <c r="AS53" s="36"/>
      <c r="AT53" s="85"/>
      <c r="AU53" s="37"/>
      <c r="AV53" s="36"/>
      <c r="AW53" s="36"/>
      <c r="AX53" s="37"/>
      <c r="AY53" s="36"/>
      <c r="AZ53" s="36"/>
      <c r="BA53" s="37"/>
      <c r="BB53" s="36"/>
      <c r="BC53" s="54"/>
      <c r="BD53" s="54"/>
      <c r="BE53" s="54">
        <v>75</v>
      </c>
      <c r="BF53" s="54"/>
    </row>
    <row r="54" spans="1:58" s="12" customFormat="1" ht="18.75">
      <c r="A54" s="104">
        <f t="shared" si="8"/>
        <v>49</v>
      </c>
      <c r="B54" s="90"/>
      <c r="C54" s="81"/>
      <c r="D54" s="40"/>
      <c r="E54" s="123" t="s">
        <v>102</v>
      </c>
      <c r="F54" s="59"/>
      <c r="G54" s="25" t="s">
        <v>40</v>
      </c>
      <c r="H54" s="25" t="s">
        <v>141</v>
      </c>
      <c r="I54" s="41"/>
      <c r="J54" s="25"/>
      <c r="K54" s="25"/>
      <c r="L54" s="39"/>
      <c r="M54" s="38"/>
      <c r="N54" s="38"/>
      <c r="O54" s="42"/>
      <c r="P54" s="43"/>
      <c r="Q54" s="43"/>
      <c r="R54" s="38"/>
      <c r="S54" s="38"/>
      <c r="T54" s="38"/>
      <c r="U54" s="38"/>
      <c r="V54" s="38"/>
      <c r="W54" s="38"/>
      <c r="X54" s="44">
        <v>0.15</v>
      </c>
      <c r="Y54" s="45"/>
      <c r="Z54" s="50"/>
      <c r="AA54" s="46">
        <v>46.81</v>
      </c>
      <c r="AB54" s="36">
        <v>57</v>
      </c>
      <c r="AC54" s="37">
        <f t="shared" si="0"/>
        <v>0.217688528092288</v>
      </c>
      <c r="AD54" s="36">
        <f t="shared" si="1"/>
        <v>10.189999999999998</v>
      </c>
      <c r="AE54" s="36">
        <v>62</v>
      </c>
      <c r="AF54" s="37">
        <f t="shared" si="2"/>
        <v>0.324503311258278</v>
      </c>
      <c r="AG54" s="36">
        <f t="shared" si="3"/>
        <v>15.189999999999998</v>
      </c>
      <c r="AH54" s="36">
        <v>49.9</v>
      </c>
      <c r="AI54" s="37">
        <f t="shared" si="4"/>
        <v>0.06601153599658183</v>
      </c>
      <c r="AJ54" s="36">
        <f t="shared" si="5"/>
        <v>3.0899999999999963</v>
      </c>
      <c r="AK54" s="36">
        <v>52.9</v>
      </c>
      <c r="AL54" s="37">
        <f t="shared" si="6"/>
        <v>0.13010040589617589</v>
      </c>
      <c r="AM54" s="52">
        <f t="shared" si="7"/>
        <v>6.089999999999996</v>
      </c>
      <c r="AN54" s="100" t="s">
        <v>52</v>
      </c>
      <c r="AO54" s="36">
        <v>46.81</v>
      </c>
      <c r="AP54" s="168">
        <v>0.15</v>
      </c>
      <c r="AQ54" s="85"/>
      <c r="AR54" s="37"/>
      <c r="AS54" s="36"/>
      <c r="AT54" s="85"/>
      <c r="AU54" s="37"/>
      <c r="AV54" s="36"/>
      <c r="AW54" s="36"/>
      <c r="AX54" s="37"/>
      <c r="AY54" s="36"/>
      <c r="AZ54" s="36"/>
      <c r="BA54" s="37"/>
      <c r="BB54" s="36"/>
      <c r="BC54" s="54">
        <v>50.15</v>
      </c>
      <c r="BD54" s="54">
        <v>50.9</v>
      </c>
      <c r="BE54" s="54"/>
      <c r="BF54" s="54"/>
    </row>
    <row r="55" spans="1:58" s="12" customFormat="1" ht="18.75">
      <c r="A55" s="104">
        <f t="shared" si="8"/>
        <v>50</v>
      </c>
      <c r="B55" s="90"/>
      <c r="C55" s="81"/>
      <c r="D55" s="40"/>
      <c r="E55" s="123" t="s">
        <v>103</v>
      </c>
      <c r="F55" s="59"/>
      <c r="G55" s="25" t="s">
        <v>40</v>
      </c>
      <c r="H55" s="25" t="s">
        <v>143</v>
      </c>
      <c r="I55" s="41"/>
      <c r="J55" s="25"/>
      <c r="K55" s="25"/>
      <c r="L55" s="39"/>
      <c r="M55" s="38"/>
      <c r="N55" s="38"/>
      <c r="O55" s="42"/>
      <c r="P55" s="43"/>
      <c r="Q55" s="43"/>
      <c r="R55" s="38"/>
      <c r="S55" s="38"/>
      <c r="T55" s="38"/>
      <c r="U55" s="38"/>
      <c r="V55" s="38"/>
      <c r="W55" s="38"/>
      <c r="X55" s="44">
        <v>0.05</v>
      </c>
      <c r="Y55" s="45"/>
      <c r="Z55" s="50"/>
      <c r="AA55" s="46">
        <v>3.89</v>
      </c>
      <c r="AB55" s="36">
        <v>5</v>
      </c>
      <c r="AC55" s="37">
        <f t="shared" si="0"/>
        <v>0.28534704370179953</v>
      </c>
      <c r="AD55" s="36">
        <f t="shared" si="1"/>
        <v>1.1099999999999999</v>
      </c>
      <c r="AE55" s="36">
        <v>5</v>
      </c>
      <c r="AF55" s="37">
        <f t="shared" si="2"/>
        <v>0.28534704370179953</v>
      </c>
      <c r="AG55" s="36">
        <f t="shared" si="3"/>
        <v>1.1099999999999999</v>
      </c>
      <c r="AH55" s="36">
        <v>3.9</v>
      </c>
      <c r="AI55" s="37">
        <f t="shared" si="4"/>
        <v>0.0025706940874035134</v>
      </c>
      <c r="AJ55" s="36">
        <f t="shared" si="5"/>
        <v>0.009999999999999787</v>
      </c>
      <c r="AK55" s="36">
        <v>4.5</v>
      </c>
      <c r="AL55" s="37">
        <f t="shared" si="6"/>
        <v>0.15681233933161942</v>
      </c>
      <c r="AM55" s="52">
        <f t="shared" si="7"/>
        <v>0.6099999999999999</v>
      </c>
      <c r="AN55" s="100" t="s">
        <v>52</v>
      </c>
      <c r="AO55" s="36">
        <v>3.89</v>
      </c>
      <c r="AP55" s="168">
        <v>0.05</v>
      </c>
      <c r="AQ55" s="85"/>
      <c r="AR55" s="37"/>
      <c r="AS55" s="36"/>
      <c r="AT55" s="85"/>
      <c r="AU55" s="37"/>
      <c r="AV55" s="36"/>
      <c r="AW55" s="36"/>
      <c r="AX55" s="37"/>
      <c r="AY55" s="36"/>
      <c r="AZ55" s="36"/>
      <c r="BA55" s="37"/>
      <c r="BB55" s="36"/>
      <c r="BC55" s="54"/>
      <c r="BD55" s="54">
        <v>3.99</v>
      </c>
      <c r="BE55" s="54"/>
      <c r="BF55" s="54"/>
    </row>
    <row r="56" spans="1:58" s="12" customFormat="1" ht="18.75">
      <c r="A56" s="104">
        <f t="shared" si="8"/>
        <v>51</v>
      </c>
      <c r="B56" s="90"/>
      <c r="C56" s="81"/>
      <c r="D56" s="40"/>
      <c r="E56" s="123" t="s">
        <v>104</v>
      </c>
      <c r="F56" s="59"/>
      <c r="G56" s="25" t="s">
        <v>40</v>
      </c>
      <c r="H56" s="25" t="s">
        <v>139</v>
      </c>
      <c r="I56" s="41"/>
      <c r="J56" s="25"/>
      <c r="K56" s="25"/>
      <c r="L56" s="39"/>
      <c r="M56" s="38"/>
      <c r="N56" s="38"/>
      <c r="O56" s="42"/>
      <c r="P56" s="43"/>
      <c r="Q56" s="43"/>
      <c r="R56" s="38"/>
      <c r="S56" s="38"/>
      <c r="T56" s="38"/>
      <c r="U56" s="38"/>
      <c r="V56" s="38"/>
      <c r="W56" s="38"/>
      <c r="X56" s="44">
        <v>0.05</v>
      </c>
      <c r="Y56" s="45"/>
      <c r="Z56" s="50"/>
      <c r="AA56" s="46">
        <v>42.57</v>
      </c>
      <c r="AB56" s="36">
        <v>58</v>
      </c>
      <c r="AC56" s="37">
        <f t="shared" si="0"/>
        <v>0.36246182757810663</v>
      </c>
      <c r="AD56" s="36">
        <f t="shared" si="1"/>
        <v>15.43</v>
      </c>
      <c r="AE56" s="36">
        <v>63</v>
      </c>
      <c r="AF56" s="37">
        <f t="shared" si="2"/>
        <v>0.4799154334038054</v>
      </c>
      <c r="AG56" s="36">
        <f t="shared" si="3"/>
        <v>20.43</v>
      </c>
      <c r="AH56" s="36">
        <v>49.9</v>
      </c>
      <c r="AI56" s="37">
        <f t="shared" si="4"/>
        <v>0.17218698614047456</v>
      </c>
      <c r="AJ56" s="36">
        <f t="shared" si="5"/>
        <v>7.329999999999998</v>
      </c>
      <c r="AK56" s="36">
        <v>52.9</v>
      </c>
      <c r="AL56" s="37">
        <f t="shared" si="6"/>
        <v>0.24265914963589386</v>
      </c>
      <c r="AM56" s="52">
        <f t="shared" si="7"/>
        <v>10.329999999999998</v>
      </c>
      <c r="AN56" s="100" t="s">
        <v>52</v>
      </c>
      <c r="AO56" s="36">
        <v>42.57</v>
      </c>
      <c r="AP56" s="168">
        <v>0.05</v>
      </c>
      <c r="AQ56" s="85"/>
      <c r="AR56" s="37"/>
      <c r="AS56" s="36"/>
      <c r="AT56" s="85"/>
      <c r="AU56" s="37"/>
      <c r="AV56" s="36"/>
      <c r="AW56" s="36"/>
      <c r="AX56" s="37"/>
      <c r="AY56" s="36"/>
      <c r="AZ56" s="36"/>
      <c r="BA56" s="37"/>
      <c r="BB56" s="36"/>
      <c r="BC56" s="54"/>
      <c r="BD56" s="54"/>
      <c r="BE56" s="54"/>
      <c r="BF56" s="54"/>
    </row>
    <row r="57" spans="1:58" s="12" customFormat="1" ht="18.75">
      <c r="A57" s="104">
        <f t="shared" si="8"/>
        <v>52</v>
      </c>
      <c r="B57" s="90"/>
      <c r="C57" s="81"/>
      <c r="D57" s="40"/>
      <c r="E57" s="123" t="s">
        <v>105</v>
      </c>
      <c r="F57" s="59"/>
      <c r="G57" s="25" t="s">
        <v>40</v>
      </c>
      <c r="H57" s="25" t="s">
        <v>139</v>
      </c>
      <c r="I57" s="41"/>
      <c r="J57" s="25"/>
      <c r="K57" s="25"/>
      <c r="L57" s="39"/>
      <c r="M57" s="38"/>
      <c r="N57" s="38"/>
      <c r="O57" s="42"/>
      <c r="P57" s="43"/>
      <c r="Q57" s="43"/>
      <c r="R57" s="38"/>
      <c r="S57" s="38"/>
      <c r="T57" s="38"/>
      <c r="U57" s="38"/>
      <c r="V57" s="38"/>
      <c r="W57" s="38"/>
      <c r="X57" s="44">
        <v>0.05</v>
      </c>
      <c r="Y57" s="45"/>
      <c r="Z57" s="50"/>
      <c r="AA57" s="46">
        <v>85.58</v>
      </c>
      <c r="AB57" s="36">
        <v>114</v>
      </c>
      <c r="AC57" s="37">
        <f t="shared" si="0"/>
        <v>0.3320869362000467</v>
      </c>
      <c r="AD57" s="36">
        <f t="shared" si="1"/>
        <v>28.42</v>
      </c>
      <c r="AE57" s="36">
        <v>122</v>
      </c>
      <c r="AF57" s="37">
        <f t="shared" si="2"/>
        <v>0.42556672119654126</v>
      </c>
      <c r="AG57" s="36">
        <f t="shared" si="3"/>
        <v>36.42</v>
      </c>
      <c r="AH57" s="36">
        <v>96.9</v>
      </c>
      <c r="AI57" s="37">
        <f t="shared" si="4"/>
        <v>0.13227389577003978</v>
      </c>
      <c r="AJ57" s="36">
        <f t="shared" si="5"/>
        <v>11.320000000000007</v>
      </c>
      <c r="AK57" s="36">
        <v>99.9</v>
      </c>
      <c r="AL57" s="37">
        <f t="shared" si="6"/>
        <v>0.16732881514372533</v>
      </c>
      <c r="AM57" s="52">
        <f t="shared" si="7"/>
        <v>14.320000000000007</v>
      </c>
      <c r="AN57" s="100" t="s">
        <v>52</v>
      </c>
      <c r="AO57" s="36">
        <v>85.58</v>
      </c>
      <c r="AP57" s="168">
        <v>0.05</v>
      </c>
      <c r="AQ57" s="85"/>
      <c r="AR57" s="37"/>
      <c r="AS57" s="36"/>
      <c r="AT57" s="85"/>
      <c r="AU57" s="37"/>
      <c r="AV57" s="36"/>
      <c r="AW57" s="36"/>
      <c r="AX57" s="37"/>
      <c r="AY57" s="36"/>
      <c r="AZ57" s="36"/>
      <c r="BA57" s="37"/>
      <c r="BB57" s="36"/>
      <c r="BC57" s="54"/>
      <c r="BD57" s="54">
        <v>139</v>
      </c>
      <c r="BE57" s="54">
        <v>82.9</v>
      </c>
      <c r="BF57" s="54"/>
    </row>
    <row r="58" spans="1:58" s="12" customFormat="1" ht="18.75">
      <c r="A58" s="104">
        <f t="shared" si="8"/>
        <v>53</v>
      </c>
      <c r="B58" s="90"/>
      <c r="C58" s="81"/>
      <c r="D58" s="40"/>
      <c r="E58" s="123" t="s">
        <v>106</v>
      </c>
      <c r="F58" s="59"/>
      <c r="G58" s="25" t="s">
        <v>40</v>
      </c>
      <c r="H58" s="25" t="s">
        <v>139</v>
      </c>
      <c r="I58" s="41"/>
      <c r="J58" s="25"/>
      <c r="K58" s="25"/>
      <c r="L58" s="39"/>
      <c r="M58" s="38"/>
      <c r="N58" s="38"/>
      <c r="O58" s="42"/>
      <c r="P58" s="43"/>
      <c r="Q58" s="43"/>
      <c r="R58" s="38"/>
      <c r="S58" s="38"/>
      <c r="T58" s="38"/>
      <c r="U58" s="38"/>
      <c r="V58" s="38"/>
      <c r="W58" s="38"/>
      <c r="X58" s="44">
        <v>0.05</v>
      </c>
      <c r="Y58" s="45"/>
      <c r="Z58" s="50"/>
      <c r="AA58" s="46">
        <v>30.8</v>
      </c>
      <c r="AB58" s="36">
        <v>43</v>
      </c>
      <c r="AC58" s="37">
        <f t="shared" si="0"/>
        <v>0.39610389610389607</v>
      </c>
      <c r="AD58" s="36">
        <f t="shared" si="1"/>
        <v>12.2</v>
      </c>
      <c r="AE58" s="36">
        <v>46</v>
      </c>
      <c r="AF58" s="37">
        <f t="shared" si="2"/>
        <v>0.49350649350649345</v>
      </c>
      <c r="AG58" s="36">
        <f t="shared" si="3"/>
        <v>15.2</v>
      </c>
      <c r="AH58" s="36">
        <v>36.9</v>
      </c>
      <c r="AI58" s="37">
        <f t="shared" si="4"/>
        <v>0.19805194805194803</v>
      </c>
      <c r="AJ58" s="36">
        <f t="shared" si="5"/>
        <v>6.099999999999998</v>
      </c>
      <c r="AK58" s="36">
        <v>38.9</v>
      </c>
      <c r="AL58" s="37">
        <f t="shared" si="6"/>
        <v>0.2629870129870129</v>
      </c>
      <c r="AM58" s="52">
        <f t="shared" si="7"/>
        <v>8.099999999999998</v>
      </c>
      <c r="AN58" s="100" t="s">
        <v>52</v>
      </c>
      <c r="AO58" s="36">
        <v>30.8</v>
      </c>
      <c r="AP58" s="168">
        <v>0.05</v>
      </c>
      <c r="AQ58" s="85"/>
      <c r="AR58" s="37"/>
      <c r="AS58" s="36"/>
      <c r="AT58" s="85"/>
      <c r="AU58" s="37"/>
      <c r="AV58" s="36"/>
      <c r="AW58" s="36"/>
      <c r="AX58" s="37"/>
      <c r="AY58" s="36"/>
      <c r="AZ58" s="36"/>
      <c r="BA58" s="37"/>
      <c r="BB58" s="36"/>
      <c r="BC58" s="54">
        <v>34.95</v>
      </c>
      <c r="BD58" s="54">
        <v>38.95</v>
      </c>
      <c r="BE58" s="54"/>
      <c r="BF58" s="54"/>
    </row>
    <row r="59" spans="1:58" s="12" customFormat="1" ht="18.75">
      <c r="A59" s="104">
        <f t="shared" si="8"/>
        <v>54</v>
      </c>
      <c r="B59" s="90"/>
      <c r="C59" s="81"/>
      <c r="D59" s="40"/>
      <c r="E59" s="123" t="s">
        <v>107</v>
      </c>
      <c r="F59" s="59"/>
      <c r="G59" s="25" t="s">
        <v>40</v>
      </c>
      <c r="H59" s="25" t="s">
        <v>139</v>
      </c>
      <c r="I59" s="41"/>
      <c r="J59" s="25"/>
      <c r="K59" s="25"/>
      <c r="L59" s="39"/>
      <c r="M59" s="38"/>
      <c r="N59" s="38"/>
      <c r="O59" s="42"/>
      <c r="P59" s="43"/>
      <c r="Q59" s="43"/>
      <c r="R59" s="38"/>
      <c r="S59" s="38"/>
      <c r="T59" s="38"/>
      <c r="U59" s="38"/>
      <c r="V59" s="38"/>
      <c r="W59" s="38"/>
      <c r="X59" s="44">
        <v>0.05</v>
      </c>
      <c r="Y59" s="45"/>
      <c r="Z59" s="50"/>
      <c r="AA59" s="46">
        <v>51.7</v>
      </c>
      <c r="AB59" s="36">
        <v>64</v>
      </c>
      <c r="AC59" s="37">
        <f t="shared" si="0"/>
        <v>0.23791102514506757</v>
      </c>
      <c r="AD59" s="36">
        <f t="shared" si="1"/>
        <v>12.299999999999997</v>
      </c>
      <c r="AE59" s="36">
        <v>69</v>
      </c>
      <c r="AF59" s="37">
        <f t="shared" si="2"/>
        <v>0.33462282398452614</v>
      </c>
      <c r="AG59" s="36">
        <f t="shared" si="3"/>
        <v>17.299999999999997</v>
      </c>
      <c r="AH59" s="36">
        <v>54.9</v>
      </c>
      <c r="AI59" s="37">
        <f t="shared" si="4"/>
        <v>0.06189555125725321</v>
      </c>
      <c r="AJ59" s="36">
        <f t="shared" si="5"/>
        <v>3.1999999999999957</v>
      </c>
      <c r="AK59" s="36">
        <v>57.9</v>
      </c>
      <c r="AL59" s="37">
        <f t="shared" si="6"/>
        <v>0.11992263056092844</v>
      </c>
      <c r="AM59" s="52">
        <f t="shared" si="7"/>
        <v>6.199999999999996</v>
      </c>
      <c r="AN59" s="100" t="s">
        <v>52</v>
      </c>
      <c r="AO59" s="36">
        <v>51.7</v>
      </c>
      <c r="AP59" s="168">
        <v>0.05</v>
      </c>
      <c r="AQ59" s="85"/>
      <c r="AR59" s="37"/>
      <c r="AS59" s="36"/>
      <c r="AT59" s="85"/>
      <c r="AU59" s="37"/>
      <c r="AV59" s="36"/>
      <c r="AW59" s="36"/>
      <c r="AX59" s="37"/>
      <c r="AY59" s="36"/>
      <c r="AZ59" s="36"/>
      <c r="BA59" s="37"/>
      <c r="BB59" s="36"/>
      <c r="BC59" s="54"/>
      <c r="BD59" s="54">
        <v>59.5</v>
      </c>
      <c r="BE59" s="54">
        <v>55</v>
      </c>
      <c r="BF59" s="54"/>
    </row>
    <row r="60" spans="1:58" s="12" customFormat="1" ht="18.75">
      <c r="A60" s="104">
        <f t="shared" si="8"/>
        <v>55</v>
      </c>
      <c r="B60" s="90"/>
      <c r="C60" s="81"/>
      <c r="D60" s="40"/>
      <c r="E60" s="123" t="s">
        <v>108</v>
      </c>
      <c r="F60" s="59"/>
      <c r="G60" s="25" t="s">
        <v>40</v>
      </c>
      <c r="H60" s="25" t="s">
        <v>139</v>
      </c>
      <c r="I60" s="41"/>
      <c r="J60" s="25"/>
      <c r="K60" s="25"/>
      <c r="L60" s="39"/>
      <c r="M60" s="38"/>
      <c r="N60" s="38"/>
      <c r="O60" s="42"/>
      <c r="P60" s="43"/>
      <c r="Q60" s="43"/>
      <c r="R60" s="38"/>
      <c r="S60" s="38"/>
      <c r="T60" s="38"/>
      <c r="U60" s="38"/>
      <c r="V60" s="38"/>
      <c r="W60" s="38"/>
      <c r="X60" s="44">
        <v>0.05</v>
      </c>
      <c r="Y60" s="45"/>
      <c r="Z60" s="50"/>
      <c r="AA60" s="46">
        <v>35.53</v>
      </c>
      <c r="AB60" s="36">
        <v>49</v>
      </c>
      <c r="AC60" s="37">
        <f t="shared" si="0"/>
        <v>0.3791162397973542</v>
      </c>
      <c r="AD60" s="36">
        <f t="shared" si="1"/>
        <v>13.469999999999999</v>
      </c>
      <c r="AE60" s="36">
        <v>54</v>
      </c>
      <c r="AF60" s="37">
        <f t="shared" si="2"/>
        <v>0.5198423867154516</v>
      </c>
      <c r="AG60" s="36">
        <f t="shared" si="3"/>
        <v>18.47</v>
      </c>
      <c r="AH60" s="36">
        <v>41.9</v>
      </c>
      <c r="AI60" s="37">
        <f t="shared" si="4"/>
        <v>0.17928511117365598</v>
      </c>
      <c r="AJ60" s="36">
        <f t="shared" si="5"/>
        <v>6.369999999999997</v>
      </c>
      <c r="AK60" s="36">
        <v>43.9</v>
      </c>
      <c r="AL60" s="37">
        <f t="shared" si="6"/>
        <v>0.235575569940895</v>
      </c>
      <c r="AM60" s="52">
        <f t="shared" si="7"/>
        <v>8.369999999999997</v>
      </c>
      <c r="AN60" s="100" t="s">
        <v>52</v>
      </c>
      <c r="AO60" s="36">
        <v>35.53</v>
      </c>
      <c r="AP60" s="168">
        <v>0.05</v>
      </c>
      <c r="AQ60" s="85"/>
      <c r="AR60" s="37"/>
      <c r="AS60" s="36"/>
      <c r="AT60" s="85"/>
      <c r="AU60" s="37"/>
      <c r="AV60" s="36"/>
      <c r="AW60" s="36"/>
      <c r="AX60" s="37"/>
      <c r="AY60" s="36"/>
      <c r="AZ60" s="36"/>
      <c r="BA60" s="37"/>
      <c r="BB60" s="36"/>
      <c r="BC60" s="54"/>
      <c r="BD60" s="54"/>
      <c r="BE60" s="54"/>
      <c r="BF60" s="54"/>
    </row>
    <row r="61" spans="1:58" s="12" customFormat="1" ht="18.75">
      <c r="A61" s="104">
        <f t="shared" si="8"/>
        <v>56</v>
      </c>
      <c r="B61" s="90"/>
      <c r="C61" s="81"/>
      <c r="D61" s="40"/>
      <c r="E61" s="123" t="s">
        <v>109</v>
      </c>
      <c r="F61" s="59"/>
      <c r="G61" s="25" t="s">
        <v>40</v>
      </c>
      <c r="H61" s="25" t="s">
        <v>141</v>
      </c>
      <c r="I61" s="41"/>
      <c r="J61" s="25"/>
      <c r="K61" s="25"/>
      <c r="L61" s="39"/>
      <c r="M61" s="38"/>
      <c r="N61" s="38"/>
      <c r="O61" s="42"/>
      <c r="P61" s="43"/>
      <c r="Q61" s="43"/>
      <c r="R61" s="38"/>
      <c r="S61" s="38"/>
      <c r="T61" s="38"/>
      <c r="U61" s="38"/>
      <c r="V61" s="38"/>
      <c r="W61" s="38"/>
      <c r="X61" s="44">
        <v>0.05</v>
      </c>
      <c r="Y61" s="45"/>
      <c r="Z61" s="50"/>
      <c r="AA61" s="46">
        <v>46.11</v>
      </c>
      <c r="AB61" s="36">
        <v>62</v>
      </c>
      <c r="AC61" s="37">
        <f t="shared" si="0"/>
        <v>0.3446107135111689</v>
      </c>
      <c r="AD61" s="36">
        <f t="shared" si="1"/>
        <v>15.89</v>
      </c>
      <c r="AE61" s="36">
        <v>66</v>
      </c>
      <c r="AF61" s="37">
        <f t="shared" si="2"/>
        <v>0.43135979180221207</v>
      </c>
      <c r="AG61" s="36">
        <f t="shared" si="3"/>
        <v>19.89</v>
      </c>
      <c r="AH61" s="36">
        <v>52.9</v>
      </c>
      <c r="AI61" s="37">
        <f t="shared" si="4"/>
        <v>0.14725656039904567</v>
      </c>
      <c r="AJ61" s="36">
        <f t="shared" si="5"/>
        <v>6.789999999999999</v>
      </c>
      <c r="AK61" s="36">
        <v>55.9</v>
      </c>
      <c r="AL61" s="37">
        <f t="shared" si="6"/>
        <v>0.21231836911732804</v>
      </c>
      <c r="AM61" s="52">
        <f t="shared" si="7"/>
        <v>9.79</v>
      </c>
      <c r="AN61" s="100" t="s">
        <v>52</v>
      </c>
      <c r="AO61" s="36">
        <v>46.11</v>
      </c>
      <c r="AP61" s="168">
        <v>0.15</v>
      </c>
      <c r="AQ61" s="85"/>
      <c r="AR61" s="37"/>
      <c r="AS61" s="36"/>
      <c r="AT61" s="85"/>
      <c r="AU61" s="37"/>
      <c r="AV61" s="36"/>
      <c r="AW61" s="36"/>
      <c r="AX61" s="37"/>
      <c r="AY61" s="36"/>
      <c r="AZ61" s="36"/>
      <c r="BA61" s="37"/>
      <c r="BB61" s="36"/>
      <c r="BC61" s="54">
        <v>47.95</v>
      </c>
      <c r="BD61" s="54"/>
      <c r="BE61" s="54"/>
      <c r="BF61" s="54"/>
    </row>
    <row r="62" spans="1:58" s="12" customFormat="1" ht="18.75">
      <c r="A62" s="104">
        <f t="shared" si="8"/>
        <v>57</v>
      </c>
      <c r="B62" s="90"/>
      <c r="C62" s="81"/>
      <c r="D62" s="40"/>
      <c r="E62" s="123" t="s">
        <v>110</v>
      </c>
      <c r="F62" s="59"/>
      <c r="G62" s="25" t="s">
        <v>40</v>
      </c>
      <c r="H62" s="25" t="s">
        <v>139</v>
      </c>
      <c r="I62" s="41"/>
      <c r="J62" s="25"/>
      <c r="K62" s="25"/>
      <c r="L62" s="39"/>
      <c r="M62" s="38"/>
      <c r="N62" s="38"/>
      <c r="O62" s="42"/>
      <c r="P62" s="43"/>
      <c r="Q62" s="43"/>
      <c r="R62" s="38"/>
      <c r="S62" s="38"/>
      <c r="T62" s="38"/>
      <c r="U62" s="38"/>
      <c r="V62" s="38"/>
      <c r="W62" s="38"/>
      <c r="X62" s="44">
        <v>0.05</v>
      </c>
      <c r="Y62" s="45"/>
      <c r="Z62" s="50"/>
      <c r="AA62" s="46">
        <v>15.29</v>
      </c>
      <c r="AB62" s="36">
        <v>19</v>
      </c>
      <c r="AC62" s="37">
        <f t="shared" si="0"/>
        <v>0.2426422498364944</v>
      </c>
      <c r="AD62" s="36">
        <f t="shared" si="1"/>
        <v>3.710000000000001</v>
      </c>
      <c r="AE62" s="36">
        <v>22</v>
      </c>
      <c r="AF62" s="37">
        <f t="shared" si="2"/>
        <v>0.4388489208633095</v>
      </c>
      <c r="AG62" s="36">
        <f t="shared" si="3"/>
        <v>6.710000000000001</v>
      </c>
      <c r="AH62" s="36">
        <v>16.9</v>
      </c>
      <c r="AI62" s="37">
        <f t="shared" si="4"/>
        <v>0.10529758011772405</v>
      </c>
      <c r="AJ62" s="36">
        <f t="shared" si="5"/>
        <v>1.6099999999999994</v>
      </c>
      <c r="AK62" s="36">
        <v>17.9</v>
      </c>
      <c r="AL62" s="37">
        <f t="shared" si="6"/>
        <v>0.17069980379332894</v>
      </c>
      <c r="AM62" s="52">
        <f t="shared" si="7"/>
        <v>2.6099999999999994</v>
      </c>
      <c r="AN62" s="100" t="s">
        <v>133</v>
      </c>
      <c r="AO62" s="36">
        <v>15.95</v>
      </c>
      <c r="AP62" s="168">
        <v>0.05</v>
      </c>
      <c r="AQ62" s="85"/>
      <c r="AR62" s="37"/>
      <c r="AS62" s="36"/>
      <c r="AT62" s="85"/>
      <c r="AU62" s="37"/>
      <c r="AV62" s="36"/>
      <c r="AW62" s="36"/>
      <c r="AX62" s="37"/>
      <c r="AY62" s="36"/>
      <c r="AZ62" s="36"/>
      <c r="BA62" s="37"/>
      <c r="BB62" s="36"/>
      <c r="BC62" s="54">
        <v>17.45</v>
      </c>
      <c r="BD62" s="54">
        <v>17.5</v>
      </c>
      <c r="BE62" s="54"/>
      <c r="BF62" s="54"/>
    </row>
    <row r="63" spans="1:58" s="12" customFormat="1" ht="37.5">
      <c r="A63" s="104">
        <f t="shared" si="8"/>
        <v>58</v>
      </c>
      <c r="B63" s="90"/>
      <c r="C63" s="81"/>
      <c r="D63" s="40"/>
      <c r="E63" s="123" t="s">
        <v>111</v>
      </c>
      <c r="F63" s="59"/>
      <c r="G63" s="25" t="s">
        <v>40</v>
      </c>
      <c r="H63" s="25" t="s">
        <v>139</v>
      </c>
      <c r="I63" s="41"/>
      <c r="J63" s="25"/>
      <c r="K63" s="25"/>
      <c r="L63" s="39"/>
      <c r="M63" s="38"/>
      <c r="N63" s="38"/>
      <c r="O63" s="42"/>
      <c r="P63" s="43"/>
      <c r="Q63" s="43"/>
      <c r="R63" s="38"/>
      <c r="S63" s="38"/>
      <c r="T63" s="38"/>
      <c r="U63" s="38"/>
      <c r="V63" s="38"/>
      <c r="W63" s="38"/>
      <c r="X63" s="44">
        <v>0.05</v>
      </c>
      <c r="Y63" s="45"/>
      <c r="Z63" s="50"/>
      <c r="AA63" s="46">
        <v>15.29</v>
      </c>
      <c r="AB63" s="36">
        <v>19</v>
      </c>
      <c r="AC63" s="37">
        <f t="shared" si="0"/>
        <v>0.2426422498364944</v>
      </c>
      <c r="AD63" s="36">
        <f t="shared" si="1"/>
        <v>3.710000000000001</v>
      </c>
      <c r="AE63" s="36">
        <v>22</v>
      </c>
      <c r="AF63" s="37">
        <f t="shared" si="2"/>
        <v>0.4388489208633095</v>
      </c>
      <c r="AG63" s="36">
        <f t="shared" si="3"/>
        <v>6.710000000000001</v>
      </c>
      <c r="AH63" s="36">
        <v>16.9</v>
      </c>
      <c r="AI63" s="37">
        <f t="shared" si="4"/>
        <v>0.10529758011772405</v>
      </c>
      <c r="AJ63" s="36">
        <f t="shared" si="5"/>
        <v>1.6099999999999994</v>
      </c>
      <c r="AK63" s="36">
        <v>17.9</v>
      </c>
      <c r="AL63" s="37">
        <f t="shared" si="6"/>
        <v>0.17069980379332894</v>
      </c>
      <c r="AM63" s="52">
        <f t="shared" si="7"/>
        <v>2.6099999999999994</v>
      </c>
      <c r="AN63" s="100" t="s">
        <v>133</v>
      </c>
      <c r="AO63" s="36">
        <v>15.95</v>
      </c>
      <c r="AP63" s="168">
        <v>0.05</v>
      </c>
      <c r="AQ63" s="85"/>
      <c r="AR63" s="37"/>
      <c r="AS63" s="36"/>
      <c r="AT63" s="85"/>
      <c r="AU63" s="37"/>
      <c r="AV63" s="36"/>
      <c r="AW63" s="36"/>
      <c r="AX63" s="37"/>
      <c r="AY63" s="36"/>
      <c r="AZ63" s="36"/>
      <c r="BA63" s="37"/>
      <c r="BB63" s="36"/>
      <c r="BC63" s="54">
        <v>17.45</v>
      </c>
      <c r="BD63" s="54">
        <v>17.5</v>
      </c>
      <c r="BE63" s="54"/>
      <c r="BF63" s="54"/>
    </row>
    <row r="64" spans="1:58" s="12" customFormat="1" ht="37.5">
      <c r="A64" s="153">
        <f t="shared" si="8"/>
        <v>59</v>
      </c>
      <c r="B64" s="128"/>
      <c r="C64" s="151"/>
      <c r="D64" s="130"/>
      <c r="E64" s="131" t="s">
        <v>112</v>
      </c>
      <c r="F64" s="132"/>
      <c r="G64" s="133" t="s">
        <v>40</v>
      </c>
      <c r="H64" s="133" t="s">
        <v>144</v>
      </c>
      <c r="I64" s="134"/>
      <c r="J64" s="133"/>
      <c r="K64" s="133"/>
      <c r="L64" s="135"/>
      <c r="M64" s="136"/>
      <c r="N64" s="136"/>
      <c r="O64" s="137"/>
      <c r="P64" s="138"/>
      <c r="Q64" s="138"/>
      <c r="R64" s="136"/>
      <c r="S64" s="136"/>
      <c r="T64" s="136"/>
      <c r="U64" s="136"/>
      <c r="V64" s="136"/>
      <c r="W64" s="136"/>
      <c r="X64" s="139"/>
      <c r="Y64" s="140"/>
      <c r="Z64" s="141"/>
      <c r="AA64" s="142">
        <v>31.09</v>
      </c>
      <c r="AB64" s="143">
        <v>46</v>
      </c>
      <c r="AC64" s="144">
        <f t="shared" si="0"/>
        <v>0.4795754261820522</v>
      </c>
      <c r="AD64" s="143">
        <f t="shared" si="1"/>
        <v>14.91</v>
      </c>
      <c r="AE64" s="143">
        <v>49</v>
      </c>
      <c r="AF64" s="144">
        <f t="shared" si="2"/>
        <v>0.5760694757156641</v>
      </c>
      <c r="AG64" s="143">
        <f t="shared" si="3"/>
        <v>17.91</v>
      </c>
      <c r="AH64" s="143">
        <v>39.9</v>
      </c>
      <c r="AI64" s="144">
        <f t="shared" si="4"/>
        <v>0.2833708587970407</v>
      </c>
      <c r="AJ64" s="143">
        <f t="shared" si="5"/>
        <v>8.809999999999999</v>
      </c>
      <c r="AK64" s="143">
        <v>41.9</v>
      </c>
      <c r="AL64" s="144">
        <f t="shared" si="6"/>
        <v>0.3477002251527823</v>
      </c>
      <c r="AM64" s="145">
        <f t="shared" si="7"/>
        <v>10.809999999999999</v>
      </c>
      <c r="AN64" s="143" t="s">
        <v>134</v>
      </c>
      <c r="AO64" s="143">
        <v>31.09</v>
      </c>
      <c r="AP64" s="168"/>
      <c r="AQ64" s="146"/>
      <c r="AR64" s="144"/>
      <c r="AS64" s="143"/>
      <c r="AT64" s="146"/>
      <c r="AU64" s="144"/>
      <c r="AV64" s="143"/>
      <c r="AW64" s="143"/>
      <c r="AX64" s="144"/>
      <c r="AY64" s="143"/>
      <c r="AZ64" s="143"/>
      <c r="BA64" s="144"/>
      <c r="BB64" s="143"/>
      <c r="BC64" s="147">
        <v>32.95</v>
      </c>
      <c r="BD64" s="147">
        <v>35.9</v>
      </c>
      <c r="BE64" s="147">
        <v>35</v>
      </c>
      <c r="BF64" s="147"/>
    </row>
    <row r="65" spans="1:58" s="12" customFormat="1" ht="24.75" customHeight="1">
      <c r="A65" s="104">
        <f t="shared" si="8"/>
        <v>60</v>
      </c>
      <c r="B65" s="90"/>
      <c r="C65" s="81"/>
      <c r="D65" s="40"/>
      <c r="E65" s="123" t="s">
        <v>113</v>
      </c>
      <c r="F65" s="59"/>
      <c r="G65" s="25" t="s">
        <v>40</v>
      </c>
      <c r="H65" s="25" t="s">
        <v>141</v>
      </c>
      <c r="I65" s="41"/>
      <c r="J65" s="25"/>
      <c r="K65" s="25"/>
      <c r="L65" s="39"/>
      <c r="M65" s="38"/>
      <c r="N65" s="38"/>
      <c r="O65" s="42"/>
      <c r="P65" s="43"/>
      <c r="Q65" s="43"/>
      <c r="R65" s="38"/>
      <c r="S65" s="38"/>
      <c r="T65" s="38"/>
      <c r="U65" s="38"/>
      <c r="V65" s="38"/>
      <c r="W65" s="38"/>
      <c r="X65" s="44">
        <v>0.15</v>
      </c>
      <c r="Y65" s="45"/>
      <c r="Z65" s="50"/>
      <c r="AA65" s="46">
        <v>75.64</v>
      </c>
      <c r="AB65" s="36">
        <v>87</v>
      </c>
      <c r="AC65" s="37">
        <f t="shared" si="0"/>
        <v>0.15018508725542046</v>
      </c>
      <c r="AD65" s="36">
        <f t="shared" si="1"/>
        <v>11.36</v>
      </c>
      <c r="AE65" s="36">
        <v>94</v>
      </c>
      <c r="AF65" s="37">
        <f t="shared" si="2"/>
        <v>0.24272871496562654</v>
      </c>
      <c r="AG65" s="36">
        <f t="shared" si="3"/>
        <v>18.36</v>
      </c>
      <c r="AH65" s="36">
        <v>73.9</v>
      </c>
      <c r="AI65" s="37">
        <f t="shared" si="4"/>
        <v>-0.02300370174510835</v>
      </c>
      <c r="AJ65" s="36">
        <f t="shared" si="5"/>
        <v>-1.7399999999999949</v>
      </c>
      <c r="AK65" s="36">
        <v>77.9</v>
      </c>
      <c r="AL65" s="37">
        <f t="shared" si="6"/>
        <v>0.029878371232152423</v>
      </c>
      <c r="AM65" s="52">
        <f t="shared" si="7"/>
        <v>2.260000000000005</v>
      </c>
      <c r="AN65" s="100" t="s">
        <v>52</v>
      </c>
      <c r="AO65" s="36">
        <v>75.64</v>
      </c>
      <c r="AP65" s="168">
        <v>0.15</v>
      </c>
      <c r="AQ65" s="85"/>
      <c r="AR65" s="37"/>
      <c r="AS65" s="36"/>
      <c r="AT65" s="85"/>
      <c r="AU65" s="37"/>
      <c r="AV65" s="36"/>
      <c r="AW65" s="36"/>
      <c r="AX65" s="37"/>
      <c r="AY65" s="36"/>
      <c r="AZ65" s="36"/>
      <c r="BA65" s="37"/>
      <c r="BB65" s="36"/>
      <c r="BC65" s="54">
        <v>85.95</v>
      </c>
      <c r="BD65" s="54"/>
      <c r="BE65" s="54"/>
      <c r="BF65" s="54"/>
    </row>
    <row r="66" spans="1:58" s="12" customFormat="1" ht="22.5" customHeight="1">
      <c r="A66" s="153">
        <f t="shared" si="8"/>
        <v>61</v>
      </c>
      <c r="B66" s="128"/>
      <c r="C66" s="151"/>
      <c r="D66" s="130"/>
      <c r="E66" s="131" t="s">
        <v>114</v>
      </c>
      <c r="F66" s="132"/>
      <c r="G66" s="133" t="s">
        <v>40</v>
      </c>
      <c r="H66" s="133" t="s">
        <v>139</v>
      </c>
      <c r="I66" s="134"/>
      <c r="J66" s="133"/>
      <c r="K66" s="133"/>
      <c r="L66" s="135"/>
      <c r="M66" s="136"/>
      <c r="N66" s="136"/>
      <c r="O66" s="137"/>
      <c r="P66" s="138"/>
      <c r="Q66" s="138"/>
      <c r="R66" s="136"/>
      <c r="S66" s="136"/>
      <c r="T66" s="136"/>
      <c r="U66" s="136"/>
      <c r="V66" s="136"/>
      <c r="W66" s="136"/>
      <c r="X66" s="139">
        <v>0.05</v>
      </c>
      <c r="Y66" s="140"/>
      <c r="Z66" s="141"/>
      <c r="AA66" s="142">
        <v>74.25</v>
      </c>
      <c r="AB66" s="143">
        <v>91</v>
      </c>
      <c r="AC66" s="144">
        <f t="shared" si="0"/>
        <v>0.22558922558922556</v>
      </c>
      <c r="AD66" s="143">
        <f t="shared" si="1"/>
        <v>16.75</v>
      </c>
      <c r="AE66" s="143">
        <v>99</v>
      </c>
      <c r="AF66" s="144">
        <f t="shared" si="2"/>
        <v>0.33333333333333326</v>
      </c>
      <c r="AG66" s="143">
        <f t="shared" si="3"/>
        <v>24.75</v>
      </c>
      <c r="AH66" s="143">
        <v>79.9</v>
      </c>
      <c r="AI66" s="144">
        <f t="shared" si="4"/>
        <v>0.07609427609427621</v>
      </c>
      <c r="AJ66" s="143">
        <f t="shared" si="5"/>
        <v>5.650000000000006</v>
      </c>
      <c r="AK66" s="143">
        <v>83.9</v>
      </c>
      <c r="AL66" s="144">
        <f t="shared" si="6"/>
        <v>0.12996632996633006</v>
      </c>
      <c r="AM66" s="145">
        <f t="shared" si="7"/>
        <v>9.650000000000006</v>
      </c>
      <c r="AN66" s="143" t="s">
        <v>134</v>
      </c>
      <c r="AO66" s="143">
        <v>76.45</v>
      </c>
      <c r="AP66" s="168">
        <v>0.05</v>
      </c>
      <c r="AQ66" s="146"/>
      <c r="AR66" s="144"/>
      <c r="AS66" s="143"/>
      <c r="AT66" s="146"/>
      <c r="AU66" s="144"/>
      <c r="AV66" s="143"/>
      <c r="AW66" s="143"/>
      <c r="AX66" s="144"/>
      <c r="AY66" s="143"/>
      <c r="AZ66" s="143"/>
      <c r="BA66" s="144"/>
      <c r="BB66" s="143"/>
      <c r="BC66" s="147">
        <v>76.75</v>
      </c>
      <c r="BD66" s="147">
        <v>81.9</v>
      </c>
      <c r="BE66" s="147" t="s">
        <v>132</v>
      </c>
      <c r="BF66" s="147"/>
    </row>
    <row r="67" spans="1:58" s="12" customFormat="1" ht="18.75">
      <c r="A67" s="104">
        <f t="shared" si="8"/>
        <v>62</v>
      </c>
      <c r="B67" s="90"/>
      <c r="C67" s="81"/>
      <c r="D67" s="40"/>
      <c r="E67" s="123" t="s">
        <v>115</v>
      </c>
      <c r="F67" s="59"/>
      <c r="G67" s="25" t="s">
        <v>40</v>
      </c>
      <c r="H67" s="25" t="s">
        <v>139</v>
      </c>
      <c r="I67" s="41"/>
      <c r="J67" s="25"/>
      <c r="K67" s="25"/>
      <c r="L67" s="39"/>
      <c r="M67" s="38"/>
      <c r="N67" s="38"/>
      <c r="O67" s="42"/>
      <c r="P67" s="43"/>
      <c r="Q67" s="43"/>
      <c r="R67" s="38"/>
      <c r="S67" s="38"/>
      <c r="T67" s="38"/>
      <c r="U67" s="38"/>
      <c r="V67" s="38"/>
      <c r="W67" s="38"/>
      <c r="X67" s="44">
        <v>0.05</v>
      </c>
      <c r="Y67" s="45"/>
      <c r="Z67" s="50"/>
      <c r="AA67" s="46">
        <v>42.79</v>
      </c>
      <c r="AB67" s="36">
        <v>52</v>
      </c>
      <c r="AC67" s="37">
        <f t="shared" si="0"/>
        <v>0.21523720495442866</v>
      </c>
      <c r="AD67" s="36">
        <f t="shared" si="1"/>
        <v>9.21</v>
      </c>
      <c r="AE67" s="36">
        <v>56</v>
      </c>
      <c r="AF67" s="37">
        <f t="shared" si="2"/>
        <v>0.3087169899509232</v>
      </c>
      <c r="AG67" s="36">
        <f t="shared" si="3"/>
        <v>13.21</v>
      </c>
      <c r="AH67" s="36">
        <v>45.5</v>
      </c>
      <c r="AI67" s="37">
        <f t="shared" si="4"/>
        <v>0.06333255433512508</v>
      </c>
      <c r="AJ67" s="36">
        <f t="shared" si="5"/>
        <v>2.710000000000001</v>
      </c>
      <c r="AK67" s="36">
        <v>47.9</v>
      </c>
      <c r="AL67" s="37">
        <f t="shared" si="6"/>
        <v>0.11942042533302177</v>
      </c>
      <c r="AM67" s="52">
        <f t="shared" si="7"/>
        <v>5.109999999999999</v>
      </c>
      <c r="AN67" s="100" t="s">
        <v>52</v>
      </c>
      <c r="AO67" s="36">
        <v>43.67</v>
      </c>
      <c r="AP67" s="168">
        <v>0.05</v>
      </c>
      <c r="AQ67" s="85"/>
      <c r="AR67" s="37"/>
      <c r="AS67" s="36"/>
      <c r="AT67" s="85"/>
      <c r="AU67" s="37"/>
      <c r="AV67" s="36"/>
      <c r="AW67" s="36"/>
      <c r="AX67" s="37"/>
      <c r="AY67" s="36"/>
      <c r="AZ67" s="36"/>
      <c r="BA67" s="37"/>
      <c r="BB67" s="36"/>
      <c r="BC67" s="54">
        <v>47.95</v>
      </c>
      <c r="BD67" s="54">
        <v>46.9</v>
      </c>
      <c r="BE67" s="54"/>
      <c r="BF67" s="54"/>
    </row>
    <row r="68" spans="1:54" s="12" customFormat="1" ht="18.75">
      <c r="A68" s="79"/>
      <c r="B68" s="11" t="s">
        <v>5</v>
      </c>
      <c r="C68" s="47"/>
      <c r="D68" s="9"/>
      <c r="E68" s="80"/>
      <c r="F68" s="67"/>
      <c r="G68" s="26"/>
      <c r="H68" s="26"/>
      <c r="I68" s="68"/>
      <c r="J68" s="26"/>
      <c r="K68" s="26"/>
      <c r="L68" s="69"/>
      <c r="M68" s="70"/>
      <c r="N68" s="70"/>
      <c r="O68" s="71"/>
      <c r="P68" s="72"/>
      <c r="Q68" s="72"/>
      <c r="R68" s="70"/>
      <c r="S68" s="70"/>
      <c r="T68" s="70"/>
      <c r="U68" s="70"/>
      <c r="V68" s="70"/>
      <c r="W68" s="70"/>
      <c r="X68" s="73"/>
      <c r="Y68" s="74"/>
      <c r="Z68" s="75"/>
      <c r="AA68" s="76"/>
      <c r="AB68" s="77"/>
      <c r="AC68" s="78"/>
      <c r="AD68" s="77"/>
      <c r="AE68" s="77"/>
      <c r="AF68" s="78"/>
      <c r="AG68" s="77"/>
      <c r="AH68" s="77"/>
      <c r="AI68" s="78"/>
      <c r="AJ68" s="77"/>
      <c r="AK68" s="77"/>
      <c r="AL68" s="78"/>
      <c r="AM68" s="77"/>
      <c r="AN68" s="77"/>
      <c r="AO68" s="77"/>
      <c r="AP68" s="77"/>
      <c r="AQ68" s="77"/>
      <c r="AR68" s="78"/>
      <c r="AS68" s="77"/>
      <c r="AT68" s="77"/>
      <c r="AU68" s="78"/>
      <c r="AV68" s="77"/>
      <c r="AW68" s="77"/>
      <c r="AX68" s="78"/>
      <c r="AY68" s="77"/>
      <c r="AZ68" s="77"/>
      <c r="BA68" s="78"/>
      <c r="BB68" s="77"/>
    </row>
    <row r="69" spans="6:9" ht="15">
      <c r="F69" s="55"/>
      <c r="I69" s="2"/>
    </row>
    <row r="70" spans="1:10" ht="18.75">
      <c r="A70" s="10" t="s">
        <v>0</v>
      </c>
      <c r="B70" s="155" t="s">
        <v>1</v>
      </c>
      <c r="C70" s="156"/>
      <c r="D70" s="157"/>
      <c r="E70" s="6"/>
      <c r="F70" s="56"/>
      <c r="G70" s="24"/>
      <c r="H70" s="24"/>
      <c r="I70" s="21"/>
      <c r="J70" s="21"/>
    </row>
    <row r="71" spans="1:10" ht="15">
      <c r="A71" s="3">
        <v>1</v>
      </c>
      <c r="B71" s="155" t="s">
        <v>6</v>
      </c>
      <c r="C71" s="156"/>
      <c r="D71" s="157"/>
      <c r="E71" s="25"/>
      <c r="F71" s="26"/>
      <c r="G71" s="26"/>
      <c r="H71" s="26"/>
      <c r="I71" s="22"/>
      <c r="J71" s="22"/>
    </row>
    <row r="72" spans="1:9" ht="15">
      <c r="A72" s="3">
        <v>2</v>
      </c>
      <c r="B72" s="155" t="s">
        <v>2</v>
      </c>
      <c r="C72" s="156"/>
      <c r="D72" s="157"/>
      <c r="E72" s="25"/>
      <c r="F72" s="26"/>
      <c r="I72" s="2"/>
    </row>
    <row r="73" spans="1:6" ht="15.75">
      <c r="A73" s="3">
        <v>4</v>
      </c>
      <c r="B73" s="155" t="s">
        <v>3</v>
      </c>
      <c r="C73" s="156"/>
      <c r="D73" s="157"/>
      <c r="E73" s="4"/>
      <c r="F73" s="57"/>
    </row>
    <row r="74" spans="1:6" ht="21">
      <c r="A74" s="3">
        <v>8</v>
      </c>
      <c r="B74" s="155" t="s">
        <v>4</v>
      </c>
      <c r="C74" s="156"/>
      <c r="D74" s="157"/>
      <c r="E74" s="28"/>
      <c r="F74" s="58"/>
    </row>
    <row r="75" spans="1:6" ht="15.75">
      <c r="A75" s="3">
        <v>9</v>
      </c>
      <c r="B75" s="155" t="s">
        <v>13</v>
      </c>
      <c r="C75" s="156"/>
      <c r="D75" s="157"/>
      <c r="E75" s="4"/>
      <c r="F75" s="57"/>
    </row>
    <row r="76" spans="1:6" ht="15.75">
      <c r="A76" s="3">
        <v>7</v>
      </c>
      <c r="E76" s="4"/>
      <c r="F76" s="57"/>
    </row>
    <row r="78" ht="15">
      <c r="B78" s="1" t="s">
        <v>7</v>
      </c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14">
    <mergeCell ref="AB4:AD4"/>
    <mergeCell ref="AE4:AG4"/>
    <mergeCell ref="AH4:AJ4"/>
    <mergeCell ref="AK4:AM4"/>
    <mergeCell ref="AW4:AY4"/>
    <mergeCell ref="AZ4:BB4"/>
    <mergeCell ref="AQ4:AS4"/>
    <mergeCell ref="AT4:AV4"/>
    <mergeCell ref="B74:D74"/>
    <mergeCell ref="B75:D75"/>
    <mergeCell ref="B70:D70"/>
    <mergeCell ref="B71:D71"/>
    <mergeCell ref="B72:D72"/>
    <mergeCell ref="B73:D7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 Borjomi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vkerner</dc:creator>
  <cp:keywords/>
  <dc:description/>
  <cp:lastModifiedBy>Serge</cp:lastModifiedBy>
  <cp:lastPrinted>2016-06-15T06:40:51Z</cp:lastPrinted>
  <dcterms:created xsi:type="dcterms:W3CDTF">2014-06-06T13:44:47Z</dcterms:created>
  <dcterms:modified xsi:type="dcterms:W3CDTF">2016-06-28T19:48:57Z</dcterms:modified>
  <cp:category/>
  <cp:version/>
  <cp:contentType/>
  <cp:contentStatus/>
</cp:coreProperties>
</file>